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Ex1.xml" ContentType="application/vnd.ms-office.chartex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8"/>
  <workbookPr/>
  <mc:AlternateContent xmlns:mc="http://schemas.openxmlformats.org/markup-compatibility/2006">
    <mc:Choice Requires="x15">
      <x15ac:absPath xmlns:x15ac="http://schemas.microsoft.com/office/spreadsheetml/2010/11/ac" url="/Users/keithkong/Desktop/KK-Clubs/KK-Clubs Business Management/EXCEL雲端記帳方案/"/>
    </mc:Choice>
  </mc:AlternateContent>
  <xr:revisionPtr revIDLastSave="0" documentId="8_{4137D5AD-92F8-6C4C-A435-FC7279A91768}" xr6:coauthVersionLast="47" xr6:coauthVersionMax="47" xr10:uidLastSave="{00000000-0000-0000-0000-000000000000}"/>
  <bookViews>
    <workbookView xWindow="0" yWindow="760" windowWidth="34200" windowHeight="21380" xr2:uid="{00000000-000D-0000-FFFF-FFFF00000000}"/>
  </bookViews>
  <sheets>
    <sheet name="展示圖" sheetId="4" r:id="rId1"/>
    <sheet name="報表" sheetId="3" r:id="rId2"/>
    <sheet name="輸入交易記錄" sheetId="1" r:id="rId3"/>
    <sheet name="下拉式選單列表" sheetId="2" r:id="rId4"/>
  </sheets>
  <definedNames>
    <definedName name="_xlnm._FilterDatabase" localSheetId="2" hidden="1">輸入交易記錄!$A$1:$H$306</definedName>
    <definedName name="_xlchart.v1.0" hidden="1">報表!$A$54</definedName>
    <definedName name="_xlchart.v1.1" hidden="1">報表!$B$3:$M$3</definedName>
    <definedName name="_xlchart.v1.10" hidden="1">報表!$B$3:$M$3</definedName>
    <definedName name="_xlchart.v1.11" hidden="1">報表!$B$54:$M$54</definedName>
    <definedName name="_xlchart.v1.2" hidden="1">報表!$B$54:$M$54</definedName>
    <definedName name="_xlchart.v1.3" hidden="1">報表!$A$54</definedName>
    <definedName name="_xlchart.v1.4" hidden="1">報表!$B$3:$M$3</definedName>
    <definedName name="_xlchart.v1.5" hidden="1">報表!$B$54:$M$54</definedName>
    <definedName name="_xlchart.v1.6" hidden="1">報表!$A$54</definedName>
    <definedName name="_xlchart.v1.7" hidden="1">報表!$B$3:$M$3</definedName>
    <definedName name="_xlchart.v1.8" hidden="1">報表!$B$54:$M$54</definedName>
    <definedName name="_xlchart.v1.9" hidden="1">報表!$A$54</definedName>
    <definedName name="_xlnm.Print_Area" localSheetId="3">下拉式選單列表!$A$1:$H$35</definedName>
    <definedName name="_xlnm.Print_Area" localSheetId="1">報表!$A$1:$N$64</definedName>
    <definedName name="_xlnm.Print_Area" localSheetId="2">輸入交易記錄!$A$1:$H$33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35" i="3" l="1"/>
  <c r="M36" i="3"/>
  <c r="M17" i="3"/>
  <c r="L35" i="3"/>
  <c r="L37" i="3"/>
  <c r="M37" i="3"/>
  <c r="J35" i="3"/>
  <c r="L34" i="3"/>
  <c r="M34" i="3"/>
  <c r="C6" i="3"/>
  <c r="D6" i="3"/>
  <c r="E6" i="3"/>
  <c r="F6" i="3"/>
  <c r="G6" i="3"/>
  <c r="H6" i="3"/>
  <c r="I6" i="3"/>
  <c r="J6" i="3"/>
  <c r="K6" i="3"/>
  <c r="L6" i="3"/>
  <c r="M6" i="3"/>
  <c r="B7" i="3"/>
  <c r="C7" i="3"/>
  <c r="D7" i="3"/>
  <c r="E7" i="3"/>
  <c r="F7" i="3"/>
  <c r="G7" i="3"/>
  <c r="H7" i="3"/>
  <c r="I7" i="3"/>
  <c r="J7" i="3"/>
  <c r="K7" i="3"/>
  <c r="L7" i="3"/>
  <c r="M7" i="3"/>
  <c r="B8" i="3"/>
  <c r="C8" i="3"/>
  <c r="D8" i="3"/>
  <c r="E8" i="3"/>
  <c r="F8" i="3"/>
  <c r="G8" i="3"/>
  <c r="H8" i="3"/>
  <c r="I8" i="3"/>
  <c r="J8" i="3"/>
  <c r="K8" i="3"/>
  <c r="L8" i="3"/>
  <c r="M8" i="3"/>
  <c r="B9" i="3"/>
  <c r="C9" i="3"/>
  <c r="D9" i="3"/>
  <c r="E9" i="3"/>
  <c r="F9" i="3"/>
  <c r="G9" i="3"/>
  <c r="H9" i="3"/>
  <c r="I9" i="3"/>
  <c r="J9" i="3"/>
  <c r="K9" i="3"/>
  <c r="L9" i="3"/>
  <c r="M9" i="3"/>
  <c r="B10" i="3"/>
  <c r="C10" i="3"/>
  <c r="D10" i="3"/>
  <c r="E10" i="3"/>
  <c r="F10" i="3"/>
  <c r="G10" i="3"/>
  <c r="H10" i="3"/>
  <c r="I10" i="3"/>
  <c r="J10" i="3"/>
  <c r="K10" i="3"/>
  <c r="L10" i="3"/>
  <c r="M10" i="3"/>
  <c r="B11" i="3"/>
  <c r="C11" i="3"/>
  <c r="D11" i="3"/>
  <c r="E11" i="3"/>
  <c r="F11" i="3"/>
  <c r="G11" i="3"/>
  <c r="H11" i="3"/>
  <c r="I11" i="3"/>
  <c r="J11" i="3"/>
  <c r="K11" i="3"/>
  <c r="L11" i="3"/>
  <c r="M11" i="3"/>
  <c r="B12" i="3"/>
  <c r="C12" i="3"/>
  <c r="D12" i="3"/>
  <c r="E12" i="3"/>
  <c r="F12" i="3"/>
  <c r="G12" i="3"/>
  <c r="H12" i="3"/>
  <c r="I12" i="3"/>
  <c r="J12" i="3"/>
  <c r="K12" i="3"/>
  <c r="L12" i="3"/>
  <c r="M12" i="3"/>
  <c r="B17" i="3"/>
  <c r="C17" i="3"/>
  <c r="D17" i="3"/>
  <c r="E17" i="3"/>
  <c r="F17" i="3"/>
  <c r="G17" i="3"/>
  <c r="H17" i="3"/>
  <c r="I17" i="3"/>
  <c r="J17" i="3"/>
  <c r="K17" i="3"/>
  <c r="L17" i="3"/>
  <c r="B18" i="3"/>
  <c r="C18" i="3"/>
  <c r="D18" i="3"/>
  <c r="E18" i="3"/>
  <c r="F18" i="3"/>
  <c r="G18" i="3"/>
  <c r="H18" i="3"/>
  <c r="I18" i="3"/>
  <c r="N18" i="3" s="1"/>
  <c r="J18" i="3"/>
  <c r="K18" i="3"/>
  <c r="L18" i="3"/>
  <c r="M18" i="3"/>
  <c r="B19" i="3"/>
  <c r="C19" i="3"/>
  <c r="D19" i="3"/>
  <c r="E19" i="3"/>
  <c r="E22" i="3" s="1"/>
  <c r="F19" i="3"/>
  <c r="G19" i="3"/>
  <c r="H19" i="3"/>
  <c r="I19" i="3"/>
  <c r="J19" i="3"/>
  <c r="K19" i="3"/>
  <c r="L19" i="3"/>
  <c r="M19" i="3"/>
  <c r="M22" i="3" s="1"/>
  <c r="B20" i="3"/>
  <c r="C20" i="3"/>
  <c r="D20" i="3"/>
  <c r="E20" i="3"/>
  <c r="F20" i="3"/>
  <c r="G20" i="3"/>
  <c r="H20" i="3"/>
  <c r="I20" i="3"/>
  <c r="J20" i="3"/>
  <c r="K20" i="3"/>
  <c r="L20" i="3"/>
  <c r="M20" i="3"/>
  <c r="B21" i="3"/>
  <c r="C21" i="3"/>
  <c r="D21" i="3"/>
  <c r="E21" i="3"/>
  <c r="F21" i="3"/>
  <c r="G21" i="3"/>
  <c r="H21" i="3"/>
  <c r="I21" i="3"/>
  <c r="J21" i="3"/>
  <c r="K21" i="3"/>
  <c r="L21" i="3"/>
  <c r="M21" i="3"/>
  <c r="B25" i="3"/>
  <c r="C25" i="3"/>
  <c r="D25" i="3"/>
  <c r="E25" i="3"/>
  <c r="F25" i="3"/>
  <c r="G25" i="3"/>
  <c r="H25" i="3"/>
  <c r="I25" i="3"/>
  <c r="J25" i="3"/>
  <c r="K25" i="3"/>
  <c r="L25" i="3"/>
  <c r="M25" i="3"/>
  <c r="B26" i="3"/>
  <c r="C26" i="3"/>
  <c r="D26" i="3"/>
  <c r="E26" i="3"/>
  <c r="F26" i="3"/>
  <c r="G26" i="3"/>
  <c r="H26" i="3"/>
  <c r="I26" i="3"/>
  <c r="J26" i="3"/>
  <c r="K26" i="3"/>
  <c r="L26" i="3"/>
  <c r="M26" i="3"/>
  <c r="B27" i="3"/>
  <c r="C27" i="3"/>
  <c r="D27" i="3"/>
  <c r="E27" i="3"/>
  <c r="F27" i="3"/>
  <c r="G27" i="3"/>
  <c r="H27" i="3"/>
  <c r="I27" i="3"/>
  <c r="N27" i="3" s="1"/>
  <c r="J27" i="3"/>
  <c r="K27" i="3"/>
  <c r="L27" i="3"/>
  <c r="M27" i="3"/>
  <c r="B28" i="3"/>
  <c r="C28" i="3"/>
  <c r="D28" i="3"/>
  <c r="E28" i="3"/>
  <c r="F28" i="3"/>
  <c r="G28" i="3"/>
  <c r="H28" i="3"/>
  <c r="I28" i="3"/>
  <c r="J28" i="3"/>
  <c r="K28" i="3"/>
  <c r="L28" i="3"/>
  <c r="M28" i="3"/>
  <c r="B29" i="3"/>
  <c r="C29" i="3"/>
  <c r="D29" i="3"/>
  <c r="E29" i="3"/>
  <c r="F29" i="3"/>
  <c r="G29" i="3"/>
  <c r="H29" i="3"/>
  <c r="I29" i="3"/>
  <c r="J29" i="3"/>
  <c r="K29" i="3"/>
  <c r="L29" i="3"/>
  <c r="M29" i="3"/>
  <c r="B33" i="3"/>
  <c r="C33" i="3"/>
  <c r="D33" i="3"/>
  <c r="E33" i="3"/>
  <c r="F33" i="3"/>
  <c r="G33" i="3"/>
  <c r="H33" i="3"/>
  <c r="I33" i="3"/>
  <c r="J33" i="3"/>
  <c r="K33" i="3"/>
  <c r="L33" i="3"/>
  <c r="M33" i="3"/>
  <c r="B34" i="3"/>
  <c r="C34" i="3"/>
  <c r="D34" i="3"/>
  <c r="E34" i="3"/>
  <c r="F34" i="3"/>
  <c r="G34" i="3"/>
  <c r="H34" i="3"/>
  <c r="I34" i="3"/>
  <c r="J34" i="3"/>
  <c r="K34" i="3"/>
  <c r="B35" i="3"/>
  <c r="C35" i="3"/>
  <c r="D35" i="3"/>
  <c r="E35" i="3"/>
  <c r="F35" i="3"/>
  <c r="G35" i="3"/>
  <c r="H35" i="3"/>
  <c r="I35" i="3"/>
  <c r="K35" i="3"/>
  <c r="K39" i="3" s="1"/>
  <c r="B36" i="3"/>
  <c r="C36" i="3"/>
  <c r="D36" i="3"/>
  <c r="E36" i="3"/>
  <c r="F36" i="3"/>
  <c r="G36" i="3"/>
  <c r="H36" i="3"/>
  <c r="I36" i="3"/>
  <c r="J36" i="3"/>
  <c r="K36" i="3"/>
  <c r="B37" i="3"/>
  <c r="C37" i="3"/>
  <c r="D37" i="3"/>
  <c r="E37" i="3"/>
  <c r="F37" i="3"/>
  <c r="G37" i="3"/>
  <c r="H37" i="3"/>
  <c r="I37" i="3"/>
  <c r="J37" i="3"/>
  <c r="K37" i="3"/>
  <c r="B38" i="3"/>
  <c r="C38" i="3"/>
  <c r="D38" i="3"/>
  <c r="E38" i="3"/>
  <c r="F38" i="3"/>
  <c r="G38" i="3"/>
  <c r="H38" i="3"/>
  <c r="I38" i="3"/>
  <c r="J38" i="3"/>
  <c r="K38" i="3"/>
  <c r="L38" i="3"/>
  <c r="M38" i="3"/>
  <c r="B42" i="3"/>
  <c r="C42" i="3"/>
  <c r="D42" i="3"/>
  <c r="E42" i="3"/>
  <c r="F42" i="3"/>
  <c r="G42" i="3"/>
  <c r="H42" i="3"/>
  <c r="I42" i="3"/>
  <c r="J42" i="3"/>
  <c r="K42" i="3"/>
  <c r="L42" i="3"/>
  <c r="M42" i="3"/>
  <c r="B43" i="3"/>
  <c r="C43" i="3"/>
  <c r="D43" i="3"/>
  <c r="E43" i="3"/>
  <c r="F43" i="3"/>
  <c r="G43" i="3"/>
  <c r="H43" i="3"/>
  <c r="I43" i="3"/>
  <c r="J43" i="3"/>
  <c r="K43" i="3"/>
  <c r="L43" i="3"/>
  <c r="M43" i="3"/>
  <c r="M45" i="3" s="1"/>
  <c r="B44" i="3"/>
  <c r="C44" i="3"/>
  <c r="D44" i="3"/>
  <c r="E44" i="3"/>
  <c r="F44" i="3"/>
  <c r="G44" i="3"/>
  <c r="H44" i="3"/>
  <c r="I44" i="3"/>
  <c r="J44" i="3"/>
  <c r="K44" i="3"/>
  <c r="L44" i="3"/>
  <c r="M44" i="3"/>
  <c r="B48" i="3"/>
  <c r="C48" i="3"/>
  <c r="C50" i="3" s="1"/>
  <c r="D48" i="3"/>
  <c r="E48" i="3"/>
  <c r="E50" i="3" s="1"/>
  <c r="F48" i="3"/>
  <c r="G48" i="3"/>
  <c r="H48" i="3"/>
  <c r="I48" i="3"/>
  <c r="J48" i="3"/>
  <c r="K48" i="3"/>
  <c r="L48" i="3"/>
  <c r="M48" i="3"/>
  <c r="M50" i="3" s="1"/>
  <c r="B49" i="3"/>
  <c r="C49" i="3"/>
  <c r="D49" i="3"/>
  <c r="E49" i="3"/>
  <c r="F49" i="3"/>
  <c r="G49" i="3"/>
  <c r="H49" i="3"/>
  <c r="I49" i="3"/>
  <c r="I50" i="3" s="1"/>
  <c r="J49" i="3"/>
  <c r="K49" i="3"/>
  <c r="L49" i="3"/>
  <c r="M49" i="3"/>
  <c r="B57" i="3"/>
  <c r="C57" i="3"/>
  <c r="D57" i="3"/>
  <c r="E57" i="3"/>
  <c r="F57" i="3"/>
  <c r="G57" i="3"/>
  <c r="H57" i="3"/>
  <c r="I57" i="3"/>
  <c r="J57" i="3"/>
  <c r="K57" i="3"/>
  <c r="L57" i="3"/>
  <c r="M57" i="3"/>
  <c r="B58" i="3"/>
  <c r="C58" i="3"/>
  <c r="D58" i="3"/>
  <c r="E58" i="3"/>
  <c r="F58" i="3"/>
  <c r="G58" i="3"/>
  <c r="H58" i="3"/>
  <c r="I58" i="3"/>
  <c r="J58" i="3"/>
  <c r="K58" i="3"/>
  <c r="L58" i="3"/>
  <c r="M58" i="3"/>
  <c r="B59" i="3"/>
  <c r="C59" i="3"/>
  <c r="D59" i="3"/>
  <c r="E59" i="3"/>
  <c r="F59" i="3"/>
  <c r="G59" i="3"/>
  <c r="H59" i="3"/>
  <c r="I59" i="3"/>
  <c r="J59" i="3"/>
  <c r="K59" i="3"/>
  <c r="L59" i="3"/>
  <c r="M59" i="3"/>
  <c r="B60" i="3"/>
  <c r="C60" i="3"/>
  <c r="D60" i="3"/>
  <c r="E60" i="3"/>
  <c r="F60" i="3"/>
  <c r="G60" i="3"/>
  <c r="H60" i="3"/>
  <c r="I60" i="3"/>
  <c r="J60" i="3"/>
  <c r="K60" i="3"/>
  <c r="L60" i="3"/>
  <c r="M60" i="3"/>
  <c r="B61" i="3"/>
  <c r="C61" i="3"/>
  <c r="D61" i="3"/>
  <c r="E61" i="3"/>
  <c r="F61" i="3"/>
  <c r="G61" i="3"/>
  <c r="H61" i="3"/>
  <c r="I61" i="3"/>
  <c r="J61" i="3"/>
  <c r="K61" i="3"/>
  <c r="L61" i="3"/>
  <c r="M61" i="3"/>
  <c r="B6" i="3"/>
  <c r="B13" i="3" s="1"/>
  <c r="M13" i="3"/>
  <c r="L13" i="3"/>
  <c r="K13" i="3"/>
  <c r="J13" i="3"/>
  <c r="I13" i="3"/>
  <c r="H13" i="3"/>
  <c r="G13" i="3"/>
  <c r="F13" i="3"/>
  <c r="E13" i="3"/>
  <c r="D13" i="3"/>
  <c r="C13" i="3"/>
  <c r="N7" i="3"/>
  <c r="N8" i="3"/>
  <c r="N9" i="3"/>
  <c r="N10" i="3"/>
  <c r="C22" i="3"/>
  <c r="D22" i="3"/>
  <c r="F22" i="3"/>
  <c r="G22" i="3"/>
  <c r="H22" i="3"/>
  <c r="I22" i="3"/>
  <c r="J22" i="3"/>
  <c r="K22" i="3"/>
  <c r="L22" i="3"/>
  <c r="N20" i="3"/>
  <c r="N21" i="3"/>
  <c r="N26" i="3"/>
  <c r="G45" i="3"/>
  <c r="F30" i="3"/>
  <c r="D30" i="3"/>
  <c r="C30" i="3"/>
  <c r="M30" i="3"/>
  <c r="J30" i="3"/>
  <c r="L30" i="3"/>
  <c r="K30" i="3"/>
  <c r="H30" i="3"/>
  <c r="G30" i="3"/>
  <c r="L36" i="3"/>
  <c r="B30" i="3" l="1"/>
  <c r="J45" i="3"/>
  <c r="F39" i="3"/>
  <c r="F50" i="3"/>
  <c r="J50" i="3"/>
  <c r="B45" i="3"/>
  <c r="B50" i="3"/>
  <c r="J39" i="3"/>
  <c r="J52" i="3" s="1"/>
  <c r="J54" i="3" s="1"/>
  <c r="I45" i="3"/>
  <c r="L39" i="3"/>
  <c r="G50" i="3"/>
  <c r="C45" i="3"/>
  <c r="N38" i="3"/>
  <c r="K62" i="3"/>
  <c r="K50" i="3"/>
  <c r="H50" i="3"/>
  <c r="G62" i="3"/>
  <c r="C62" i="3"/>
  <c r="K45" i="3"/>
  <c r="C39" i="3"/>
  <c r="C52" i="3" s="1"/>
  <c r="C54" i="3" s="1"/>
  <c r="N43" i="3"/>
  <c r="M62" i="3"/>
  <c r="J62" i="3"/>
  <c r="G39" i="3"/>
  <c r="I39" i="3"/>
  <c r="M39" i="3"/>
  <c r="M52" i="3" s="1"/>
  <c r="M54" i="3" s="1"/>
  <c r="E39" i="3"/>
  <c r="I30" i="3"/>
  <c r="E30" i="3"/>
  <c r="F62" i="3"/>
  <c r="N44" i="3"/>
  <c r="N42" i="3"/>
  <c r="D39" i="3"/>
  <c r="N36" i="3"/>
  <c r="E45" i="3"/>
  <c r="E62" i="3"/>
  <c r="I62" i="3"/>
  <c r="N6" i="3"/>
  <c r="H62" i="3"/>
  <c r="N58" i="3"/>
  <c r="N61" i="3"/>
  <c r="N60" i="3"/>
  <c r="N59" i="3"/>
  <c r="L62" i="3"/>
  <c r="D62" i="3"/>
  <c r="L50" i="3"/>
  <c r="N48" i="3"/>
  <c r="L45" i="3"/>
  <c r="D45" i="3"/>
  <c r="H45" i="3"/>
  <c r="H39" i="3"/>
  <c r="N34" i="3"/>
  <c r="N25" i="3"/>
  <c r="N35" i="3"/>
  <c r="N49" i="3"/>
  <c r="N37" i="3"/>
  <c r="N17" i="3"/>
  <c r="N11" i="3"/>
  <c r="F45" i="3"/>
  <c r="N33" i="3"/>
  <c r="N28" i="3"/>
  <c r="N19" i="3"/>
  <c r="N57" i="3"/>
  <c r="D50" i="3"/>
  <c r="N12" i="3"/>
  <c r="N29" i="3"/>
  <c r="B22" i="3"/>
  <c r="B39" i="3"/>
  <c r="B62" i="3"/>
  <c r="F52" i="3" l="1"/>
  <c r="F54" i="3" s="1"/>
  <c r="L52" i="3"/>
  <c r="L54" i="3" s="1"/>
  <c r="G52" i="3"/>
  <c r="G54" i="3" s="1"/>
  <c r="H52" i="3"/>
  <c r="H54" i="3" s="1"/>
  <c r="K52" i="3"/>
  <c r="K54" i="3" s="1"/>
  <c r="N13" i="3"/>
  <c r="N39" i="3"/>
  <c r="E52" i="3"/>
  <c r="E54" i="3" s="1"/>
  <c r="I52" i="3"/>
  <c r="I54" i="3" s="1"/>
  <c r="D52" i="3"/>
  <c r="D54" i="3" s="1"/>
  <c r="N62" i="3"/>
  <c r="N45" i="3"/>
  <c r="N50" i="3"/>
  <c r="N30" i="3"/>
  <c r="N22" i="3"/>
  <c r="B52" i="3"/>
  <c r="B54" i="3" s="1"/>
  <c r="N54" i="3" l="1"/>
  <c r="N52" i="3"/>
</calcChain>
</file>

<file path=xl/sharedStrings.xml><?xml version="1.0" encoding="utf-8"?>
<sst xmlns="http://schemas.openxmlformats.org/spreadsheetml/2006/main" count="1043" uniqueCount="114">
  <si>
    <t>Year</t>
    <phoneticPr fontId="1" type="noConversion"/>
  </si>
  <si>
    <t>Month</t>
    <phoneticPr fontId="1" type="noConversion"/>
  </si>
  <si>
    <t>January</t>
    <phoneticPr fontId="1" type="noConversion"/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</si>
  <si>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</si>
  <si>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</si>
  <si>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</si>
  <si>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</si>
  <si>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</si>
  <si>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</si>
  <si>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</si>
  <si>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</si>
  <si>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</si>
  <si>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</si>
  <si>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</si>
  <si>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Total</t>
    <phoneticPr fontId="1" type="noConversion"/>
  </si>
  <si>
    <t>HK$</t>
    <phoneticPr fontId="1" type="noConversion"/>
  </si>
  <si>
    <t>HK$</t>
  </si>
  <si>
    <t>Income</t>
    <phoneticPr fontId="1" type="noConversion"/>
  </si>
  <si>
    <t>Income - Salary</t>
    <phoneticPr fontId="1" type="noConversion"/>
  </si>
  <si>
    <t>Income - Dividend</t>
    <phoneticPr fontId="1" type="noConversion"/>
  </si>
  <si>
    <t>Income - Disposal Gain</t>
    <phoneticPr fontId="1" type="noConversion"/>
  </si>
  <si>
    <t>Income - Interest Income</t>
    <phoneticPr fontId="1" type="noConversion"/>
  </si>
  <si>
    <t>Income - Insurance Claim</t>
    <phoneticPr fontId="1" type="noConversion"/>
  </si>
  <si>
    <t>Income - Government Grant and Subsidy</t>
    <phoneticPr fontId="1" type="noConversion"/>
  </si>
  <si>
    <t>Income - Professional Service</t>
  </si>
  <si>
    <t>Total Income</t>
    <phoneticPr fontId="1" type="noConversion"/>
  </si>
  <si>
    <t>Expense</t>
    <phoneticPr fontId="1" type="noConversion"/>
  </si>
  <si>
    <t>Basic:</t>
    <phoneticPr fontId="1" type="noConversion"/>
  </si>
  <si>
    <t>Expense - Cloth</t>
    <phoneticPr fontId="1" type="noConversion"/>
  </si>
  <si>
    <t>Expense - Food</t>
    <phoneticPr fontId="1" type="noConversion"/>
  </si>
  <si>
    <t>Expense - Housing</t>
    <phoneticPr fontId="1" type="noConversion"/>
  </si>
  <si>
    <t>Expense - Transportation</t>
    <phoneticPr fontId="1" type="noConversion"/>
  </si>
  <si>
    <t>Expense - Telecom</t>
  </si>
  <si>
    <t>Substain:</t>
    <phoneticPr fontId="1" type="noConversion"/>
  </si>
  <si>
    <t>Expense - Education</t>
    <phoneticPr fontId="1" type="noConversion"/>
  </si>
  <si>
    <t>Expense - Entertainment</t>
    <phoneticPr fontId="1" type="noConversion"/>
  </si>
  <si>
    <t>Expense - Repair &amp; Maintenance</t>
    <phoneticPr fontId="1" type="noConversion"/>
  </si>
  <si>
    <t>Expense - Insurance</t>
    <phoneticPr fontId="1" type="noConversion"/>
  </si>
  <si>
    <t>Expense - Medical</t>
    <phoneticPr fontId="1" type="noConversion"/>
  </si>
  <si>
    <t>Luxury:</t>
    <phoneticPr fontId="1" type="noConversion"/>
  </si>
  <si>
    <t>Expense - Subscription</t>
    <phoneticPr fontId="1" type="noConversion"/>
  </si>
  <si>
    <t>Expense - Luxury</t>
    <phoneticPr fontId="1" type="noConversion"/>
  </si>
  <si>
    <t>Expense - Beauty</t>
  </si>
  <si>
    <t>Expense - Travel</t>
    <phoneticPr fontId="1" type="noConversion"/>
  </si>
  <si>
    <t>Expense - Maids</t>
    <phoneticPr fontId="1" type="noConversion"/>
  </si>
  <si>
    <t>Expense - Children Expense</t>
    <phoneticPr fontId="1" type="noConversion"/>
  </si>
  <si>
    <t>Love:</t>
    <phoneticPr fontId="1" type="noConversion"/>
  </si>
  <si>
    <t>Expense - Giving to Family</t>
    <phoneticPr fontId="1" type="noConversion"/>
  </si>
  <si>
    <t>Expense - Giving to Children</t>
    <phoneticPr fontId="1" type="noConversion"/>
  </si>
  <si>
    <t>Expense - Giving to Charity</t>
    <phoneticPr fontId="1" type="noConversion"/>
  </si>
  <si>
    <t>Financial and Taxation:</t>
    <phoneticPr fontId="1" type="noConversion"/>
  </si>
  <si>
    <t>Expense - Interest Expense</t>
    <phoneticPr fontId="1" type="noConversion"/>
  </si>
  <si>
    <t>Expense - Taxation</t>
    <phoneticPr fontId="1" type="noConversion"/>
  </si>
  <si>
    <t>Total Expense</t>
    <phoneticPr fontId="1" type="noConversion"/>
  </si>
  <si>
    <t>Total Surplus/(Deficit)</t>
    <phoneticPr fontId="1" type="noConversion"/>
  </si>
  <si>
    <t>Durable Items:</t>
  </si>
  <si>
    <t>Property</t>
  </si>
  <si>
    <t>Motor Vehicle</t>
  </si>
  <si>
    <t>Equipment</t>
  </si>
  <si>
    <t>Furniture</t>
  </si>
  <si>
    <t>Leasehold Improvement</t>
  </si>
  <si>
    <t>Date</t>
    <phoneticPr fontId="1" type="noConversion"/>
  </si>
  <si>
    <t>Catagories</t>
  </si>
  <si>
    <t>Amount LC</t>
  </si>
  <si>
    <t>FX</t>
  </si>
  <si>
    <t>Amount</t>
    <phoneticPr fontId="1" type="noConversion"/>
  </si>
  <si>
    <t>Description</t>
    <phoneticPr fontId="1" type="noConversion"/>
  </si>
  <si>
    <t>January</t>
  </si>
  <si>
    <t>Expense - Transportation</t>
  </si>
  <si>
    <t>Expense - Food</t>
  </si>
  <si>
    <t>Breakfast - McDonald</t>
  </si>
  <si>
    <t>Lunch - Ramen</t>
  </si>
  <si>
    <t>Dinner - This This Rice</t>
  </si>
  <si>
    <t>Expense - Housing</t>
  </si>
  <si>
    <t>Rental</t>
  </si>
  <si>
    <t>Lunch - Fast Food</t>
  </si>
  <si>
    <t>Dinner - Hot Pot</t>
  </si>
  <si>
    <t>Breakfast - Taipan</t>
  </si>
  <si>
    <t>Lunch - Hong Kong Restaurant</t>
  </si>
  <si>
    <t>Dinner - Cup Noodles</t>
  </si>
  <si>
    <t>Income - Salary</t>
  </si>
  <si>
    <t>Expense - Cloth</t>
  </si>
  <si>
    <t>Shoes</t>
  </si>
  <si>
    <t>Expense - Entertainment</t>
  </si>
  <si>
    <t>Movies</t>
  </si>
  <si>
    <t>Expense - Repair &amp; Maintenance</t>
  </si>
  <si>
    <t>Fixing Housing Equipment</t>
  </si>
  <si>
    <t>Expense - Giving to Family</t>
  </si>
  <si>
    <t>Giving to parents</t>
  </si>
  <si>
    <t>Income - Interest Income</t>
  </si>
  <si>
    <t>Fixed deposit income</t>
  </si>
  <si>
    <t>Income - Stable Management</t>
  </si>
  <si>
    <t>Expense - Beauty</t>
    <phoneticPr fontId="1" type="noConversion"/>
  </si>
  <si>
    <t>CAPEX - Property</t>
    <phoneticPr fontId="1" type="noConversion"/>
  </si>
  <si>
    <t>CAPEX - Motor Vehicle</t>
    <phoneticPr fontId="1" type="noConversion"/>
  </si>
  <si>
    <t>CAPEX - Equipment</t>
    <phoneticPr fontId="1" type="noConversion"/>
  </si>
  <si>
    <t>CAPEX - Furniture</t>
    <phoneticPr fontId="1" type="noConversion"/>
  </si>
  <si>
    <t>CAPEX - Leasehold Improvement</t>
    <phoneticPr fontId="1" type="noConversion"/>
  </si>
  <si>
    <t>Cup Noodles</t>
  </si>
  <si>
    <t>Car Repair</t>
  </si>
  <si>
    <t>Monthly Salary</t>
  </si>
  <si>
    <t>Savings account interest</t>
  </si>
  <si>
    <t>Mutual fund returns</t>
  </si>
  <si>
    <t>Concert</t>
  </si>
  <si>
    <t>Gift to siblings</t>
  </si>
  <si>
    <t>Museum</t>
  </si>
  <si>
    <t>Taxi Fare</t>
  </si>
  <si>
    <t>Stock dividends</t>
  </si>
  <si>
    <t>Jacket</t>
  </si>
  <si>
    <t>T-shirt</t>
  </si>
  <si>
    <t>Income - Investment Income</t>
  </si>
  <si>
    <t>Private Car Rental</t>
    <phoneticPr fontId="1" type="noConversion"/>
  </si>
  <si>
    <t>Financial Performance</t>
    <phoneticPr fontId="1" type="noConversion"/>
  </si>
  <si>
    <t>FINANCIAL REPORT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</si>
</sst>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76" formatCode="_(* #,##0.0000_);_(* \(#,##0.0000\);_(* &quot;-&quot;??_);_(@_)"/>
  </numFmts>
  <fonts count="12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Calibri"/>
      <family val="2"/>
    </font>
    <font>
      <b/>
      <sz val="12"/>
      <color theme="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2"/>
      <color theme="0"/>
      <name val="Calibri"/>
      <family val="2"/>
    </font>
    <font>
      <b/>
      <sz val="12"/>
      <color rgb="FF000000"/>
      <name val="Calibri"/>
      <family val="2"/>
    </font>
    <font>
      <b/>
      <sz val="36"/>
      <color theme="0"/>
      <name val="Arial"/>
      <family val="2"/>
    </font>
    <font>
      <sz val="12"/>
      <color theme="1"/>
      <name val="Times New Roman"/>
      <family val="1"/>
    </font>
    <font>
      <b/>
      <sz val="24"/>
      <color theme="0"/>
      <name val="Calibri"/>
      <family val="2"/>
    </font>
    <font>
      <sz val="12"/>
      <color theme="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>
      <alignment vertical="center"/>
    </xf>
    <xf numFmtId="43" fontId="3" fillId="2" borderId="0" xfId="0" applyNumberFormat="1" applyFont="1" applyFill="1" applyAlignment="1">
      <alignment horizontal="center" vertical="center"/>
    </xf>
    <xf numFmtId="43" fontId="2" fillId="0" borderId="0" xfId="0" applyNumberFormat="1" applyFont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43" fontId="4" fillId="0" borderId="0" xfId="0" applyNumberFormat="1" applyFont="1" applyAlignment="1">
      <alignment horizontal="right" vertical="center"/>
    </xf>
    <xf numFmtId="43" fontId="4" fillId="5" borderId="5" xfId="0" applyNumberFormat="1" applyFont="1" applyFill="1" applyBorder="1" applyAlignment="1">
      <alignment horizontal="right" vertical="center"/>
    </xf>
    <xf numFmtId="43" fontId="4" fillId="0" borderId="17" xfId="0" applyNumberFormat="1" applyFont="1" applyBorder="1" applyAlignment="1">
      <alignment horizontal="right" vertical="center"/>
    </xf>
    <xf numFmtId="43" fontId="4" fillId="0" borderId="16" xfId="0" applyNumberFormat="1" applyFont="1" applyBorder="1" applyAlignment="1">
      <alignment horizontal="right" vertical="center"/>
    </xf>
    <xf numFmtId="43" fontId="4" fillId="0" borderId="15" xfId="0" applyNumberFormat="1" applyFont="1" applyBorder="1" applyAlignment="1">
      <alignment horizontal="right" vertical="center"/>
    </xf>
    <xf numFmtId="43" fontId="5" fillId="5" borderId="4" xfId="0" applyNumberFormat="1" applyFont="1" applyFill="1" applyBorder="1" applyAlignment="1">
      <alignment horizontal="right" vertical="center"/>
    </xf>
    <xf numFmtId="43" fontId="5" fillId="6" borderId="14" xfId="0" applyNumberFormat="1" applyFont="1" applyFill="1" applyBorder="1" applyAlignment="1">
      <alignment horizontal="right" vertical="center"/>
    </xf>
    <xf numFmtId="43" fontId="5" fillId="6" borderId="13" xfId="0" applyNumberFormat="1" applyFont="1" applyFill="1" applyBorder="1" applyAlignment="1">
      <alignment horizontal="right" vertical="center"/>
    </xf>
    <xf numFmtId="43" fontId="5" fillId="6" borderId="12" xfId="0" applyNumberFormat="1" applyFont="1" applyFill="1" applyBorder="1" applyAlignment="1">
      <alignment horizontal="right" vertical="center"/>
    </xf>
    <xf numFmtId="0" fontId="5" fillId="6" borderId="0" xfId="0" applyFont="1" applyFill="1">
      <alignment vertical="center"/>
    </xf>
    <xf numFmtId="43" fontId="5" fillId="5" borderId="2" xfId="0" applyNumberFormat="1" applyFont="1" applyFill="1" applyBorder="1" applyAlignment="1">
      <alignment horizontal="right" vertical="center"/>
    </xf>
    <xf numFmtId="43" fontId="5" fillId="3" borderId="8" xfId="0" applyNumberFormat="1" applyFont="1" applyFill="1" applyBorder="1" applyAlignment="1">
      <alignment horizontal="right" vertical="center"/>
    </xf>
    <xf numFmtId="43" fontId="5" fillId="3" borderId="7" xfId="0" applyNumberFormat="1" applyFont="1" applyFill="1" applyBorder="1" applyAlignment="1">
      <alignment horizontal="right" vertical="center"/>
    </xf>
    <xf numFmtId="43" fontId="5" fillId="3" borderId="6" xfId="0" applyNumberFormat="1" applyFont="1" applyFill="1" applyBorder="1" applyAlignment="1">
      <alignment horizontal="right" vertical="center"/>
    </xf>
    <xf numFmtId="0" fontId="5" fillId="3" borderId="0" xfId="0" applyFont="1" applyFill="1">
      <alignment vertical="center"/>
    </xf>
    <xf numFmtId="43" fontId="4" fillId="5" borderId="3" xfId="0" applyNumberFormat="1" applyFont="1" applyFill="1" applyBorder="1" applyAlignment="1">
      <alignment horizontal="right" vertical="center"/>
    </xf>
    <xf numFmtId="43" fontId="4" fillId="0" borderId="11" xfId="0" applyNumberFormat="1" applyFont="1" applyBorder="1" applyAlignment="1">
      <alignment horizontal="right" vertical="center"/>
    </xf>
    <xf numFmtId="43" fontId="4" fillId="0" borderId="10" xfId="0" applyNumberFormat="1" applyFont="1" applyBorder="1" applyAlignment="1">
      <alignment horizontal="right" vertical="center"/>
    </xf>
    <xf numFmtId="43" fontId="4" fillId="0" borderId="9" xfId="0" applyNumberFormat="1" applyFont="1" applyBorder="1" applyAlignment="1">
      <alignment horizontal="right" vertical="center"/>
    </xf>
    <xf numFmtId="43" fontId="4" fillId="5" borderId="2" xfId="0" applyNumberFormat="1" applyFont="1" applyFill="1" applyBorder="1" applyAlignment="1">
      <alignment horizontal="right" vertical="center"/>
    </xf>
    <xf numFmtId="43" fontId="4" fillId="0" borderId="8" xfId="0" applyNumberFormat="1" applyFont="1" applyBorder="1" applyAlignment="1">
      <alignment horizontal="right" vertical="center"/>
    </xf>
    <xf numFmtId="43" fontId="4" fillId="0" borderId="7" xfId="0" applyNumberFormat="1" applyFont="1" applyBorder="1" applyAlignment="1">
      <alignment horizontal="right" vertical="center"/>
    </xf>
    <xf numFmtId="43" fontId="4" fillId="0" borderId="6" xfId="0" applyNumberFormat="1" applyFont="1" applyBorder="1" applyAlignment="1">
      <alignment horizontal="right" vertical="center"/>
    </xf>
    <xf numFmtId="0" fontId="4" fillId="0" borderId="0" xfId="0" applyFont="1" applyAlignment="1">
      <alignment horizontal="left" vertical="center" indent="1"/>
    </xf>
    <xf numFmtId="0" fontId="4" fillId="5" borderId="2" xfId="0" applyFont="1" applyFill="1" applyBorder="1" applyAlignment="1">
      <alignment horizontal="right" vertical="center"/>
    </xf>
    <xf numFmtId="0" fontId="4" fillId="0" borderId="8" xfId="0" applyFont="1" applyBorder="1" applyAlignment="1">
      <alignment horizontal="right" vertical="center"/>
    </xf>
    <xf numFmtId="0" fontId="4" fillId="0" borderId="7" xfId="0" applyFont="1" applyBorder="1" applyAlignment="1">
      <alignment horizontal="right" vertical="center"/>
    </xf>
    <xf numFmtId="0" fontId="4" fillId="0" borderId="6" xfId="0" applyFont="1" applyBorder="1" applyAlignment="1">
      <alignment horizontal="right" vertical="center"/>
    </xf>
    <xf numFmtId="0" fontId="5" fillId="5" borderId="1" xfId="0" applyFont="1" applyFill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6" fillId="4" borderId="0" xfId="0" applyFont="1" applyFill="1" applyAlignment="1">
      <alignment horizontal="right" vertical="center"/>
    </xf>
    <xf numFmtId="43" fontId="4" fillId="0" borderId="0" xfId="0" applyNumberFormat="1" applyFont="1" applyAlignment="1">
      <alignment horizontal="center" vertical="center"/>
    </xf>
    <xf numFmtId="43" fontId="6" fillId="2" borderId="0" xfId="0" applyNumberFormat="1" applyFont="1" applyFill="1" applyAlignment="1">
      <alignment horizontal="center" vertical="center"/>
    </xf>
    <xf numFmtId="176" fontId="6" fillId="2" borderId="0" xfId="0" applyNumberFormat="1" applyFont="1" applyFill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7" fillId="7" borderId="0" xfId="0" applyFont="1" applyFill="1">
      <alignment vertical="center"/>
    </xf>
    <xf numFmtId="43" fontId="4" fillId="0" borderId="24" xfId="0" applyNumberFormat="1" applyFont="1" applyBorder="1" applyAlignment="1">
      <alignment horizontal="right" vertical="center"/>
    </xf>
    <xf numFmtId="43" fontId="4" fillId="0" borderId="25" xfId="0" applyNumberFormat="1" applyFont="1" applyBorder="1" applyAlignment="1">
      <alignment horizontal="right" vertical="center"/>
    </xf>
    <xf numFmtId="43" fontId="4" fillId="0" borderId="26" xfId="0" applyNumberFormat="1" applyFont="1" applyBorder="1" applyAlignment="1">
      <alignment horizontal="right" vertical="center"/>
    </xf>
    <xf numFmtId="43" fontId="4" fillId="5" borderId="27" xfId="0" applyNumberFormat="1" applyFont="1" applyFill="1" applyBorder="1" applyAlignment="1">
      <alignment horizontal="right" vertical="center"/>
    </xf>
    <xf numFmtId="0" fontId="9" fillId="0" borderId="0" xfId="0" applyFont="1">
      <alignment vertical="center"/>
    </xf>
    <xf numFmtId="0" fontId="9" fillId="0" borderId="31" xfId="0" applyFont="1" applyBorder="1">
      <alignment vertical="center"/>
    </xf>
    <xf numFmtId="0" fontId="9" fillId="0" borderId="0" xfId="0" applyFont="1" applyBorder="1">
      <alignment vertical="center"/>
    </xf>
    <xf numFmtId="0" fontId="9" fillId="0" borderId="32" xfId="0" applyFont="1" applyBorder="1">
      <alignment vertical="center"/>
    </xf>
    <xf numFmtId="0" fontId="9" fillId="0" borderId="33" xfId="0" applyFont="1" applyBorder="1">
      <alignment vertical="center"/>
    </xf>
    <xf numFmtId="0" fontId="9" fillId="0" borderId="34" xfId="0" applyFont="1" applyBorder="1">
      <alignment vertical="center"/>
    </xf>
    <xf numFmtId="0" fontId="9" fillId="0" borderId="35" xfId="0" applyFont="1" applyBorder="1">
      <alignment vertical="center"/>
    </xf>
    <xf numFmtId="0" fontId="8" fillId="4" borderId="21" xfId="0" applyFont="1" applyFill="1" applyBorder="1" applyAlignment="1">
      <alignment horizontal="center" vertical="center"/>
    </xf>
    <xf numFmtId="0" fontId="8" fillId="4" borderId="22" xfId="0" applyFont="1" applyFill="1" applyBorder="1" applyAlignment="1">
      <alignment horizontal="center" vertical="center"/>
    </xf>
    <xf numFmtId="0" fontId="8" fillId="4" borderId="23" xfId="0" applyFont="1" applyFill="1" applyBorder="1" applyAlignment="1">
      <alignment horizontal="center" vertical="center"/>
    </xf>
    <xf numFmtId="0" fontId="10" fillId="4" borderId="28" xfId="0" applyFont="1" applyFill="1" applyBorder="1">
      <alignment vertical="center"/>
    </xf>
    <xf numFmtId="0" fontId="11" fillId="4" borderId="29" xfId="0" applyFont="1" applyFill="1" applyBorder="1">
      <alignment vertical="center"/>
    </xf>
    <xf numFmtId="0" fontId="11" fillId="4" borderId="30" xfId="0" applyFont="1" applyFill="1" applyBorder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TW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cap="none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TW" sz="2400" b="1"/>
              <a:t>Total Income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cap="none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報表!$A$13</c:f>
              <c:strCache>
                <c:ptCount val="1"/>
                <c:pt idx="0">
                  <c:v>Total Income</c:v>
                </c:pt>
              </c:strCache>
            </c:strRef>
          </c:tx>
          <c:spPr>
            <a:noFill/>
            <a:ln w="25400" cap="flat" cmpd="sng" algn="ctr">
              <a:solidFill>
                <a:schemeClr val="accent1"/>
              </a:solidFill>
              <a:miter lim="800000"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TW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報表!$B$3:$M$3</c:f>
              <c:strCache>
                <c:ptCount val="12"/>
                <c:pt idx="0">
                  <c:v>January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報表!$B$13:$M$13</c:f>
              <c:numCache>
                <c:formatCode>_(* #,##0.00_);_(* \(#,##0.00\);_(* "-"??_);_(@_)</c:formatCode>
                <c:ptCount val="12"/>
                <c:pt idx="0">
                  <c:v>88000</c:v>
                </c:pt>
                <c:pt idx="1">
                  <c:v>194823.35000000003</c:v>
                </c:pt>
                <c:pt idx="2">
                  <c:v>106591.84999999999</c:v>
                </c:pt>
                <c:pt idx="3">
                  <c:v>90296.290000000008</c:v>
                </c:pt>
                <c:pt idx="4">
                  <c:v>130444.31</c:v>
                </c:pt>
                <c:pt idx="5">
                  <c:v>51864.89</c:v>
                </c:pt>
                <c:pt idx="6">
                  <c:v>31484.55</c:v>
                </c:pt>
                <c:pt idx="7">
                  <c:v>97142.55</c:v>
                </c:pt>
                <c:pt idx="8">
                  <c:v>34865.129999999997</c:v>
                </c:pt>
                <c:pt idx="9">
                  <c:v>218898.31</c:v>
                </c:pt>
                <c:pt idx="10">
                  <c:v>21569.23</c:v>
                </c:pt>
                <c:pt idx="11">
                  <c:v>43622.3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846-1D41-8E27-48530D16CFFE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64"/>
        <c:overlap val="-35"/>
        <c:axId val="54454128"/>
        <c:axId val="54455840"/>
      </c:barChart>
      <c:catAx>
        <c:axId val="54454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TW"/>
          </a:p>
        </c:txPr>
        <c:crossAx val="54455840"/>
        <c:crosses val="autoZero"/>
        <c:auto val="1"/>
        <c:lblAlgn val="ctr"/>
        <c:lblOffset val="100"/>
        <c:noMultiLvlLbl val="0"/>
      </c:catAx>
      <c:valAx>
        <c:axId val="54455840"/>
        <c:scaling>
          <c:orientation val="minMax"/>
        </c:scaling>
        <c:delete val="0"/>
        <c:axPos val="l"/>
        <c:numFmt formatCode="_(* #,##0.00_);_(* \(#,##0.00\);_(* &quot;-&quot;??_);_(@_)" sourceLinked="1"/>
        <c:majorTickMark val="in"/>
        <c:minorTickMark val="in"/>
        <c:tickLblPos val="nextTo"/>
        <c:spPr>
          <a:noFill/>
          <a:ln>
            <a:solidFill>
              <a:schemeClr val="accent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TW"/>
          </a:p>
        </c:txPr>
        <c:crossAx val="54454128"/>
        <c:crosses val="autoZero"/>
        <c:crossBetween val="between"/>
      </c:valAx>
      <c:spPr>
        <a:noFill/>
        <a:ln>
          <a:solidFill>
            <a:schemeClr val="accent1"/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accent1"/>
      </a:solidFill>
      <a:round/>
    </a:ln>
    <a:effectLst/>
  </c:spPr>
  <c:txPr>
    <a:bodyPr/>
    <a:lstStyle/>
    <a:p>
      <a:pPr>
        <a:defRPr/>
      </a:pPr>
      <a:endParaRPr lang="zh-TW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TW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TW" sz="2400" b="1"/>
              <a:t>Income</a:t>
            </a:r>
            <a:r>
              <a:rPr lang="zh-TW" altLang="en-US" sz="2400" b="1"/>
              <a:t> </a:t>
            </a:r>
            <a:r>
              <a:rPr lang="en-US" altLang="zh-TW" sz="2400" b="1"/>
              <a:t>Breakdown</a:t>
            </a:r>
            <a:endParaRPr lang="zh-TW" altLang="en-US" sz="2400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583F-754A-A543-CA577A73608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583F-754A-A543-CA577A736087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583F-754A-A543-CA577A736087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583F-754A-A543-CA577A736087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583F-754A-A543-CA577A736087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583F-754A-A543-CA577A736087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583F-754A-A543-CA577A73608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TW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報表!$A$6:$A$12</c:f>
              <c:strCache>
                <c:ptCount val="7"/>
                <c:pt idx="0">
                  <c:v>Income - Salary</c:v>
                </c:pt>
                <c:pt idx="1">
                  <c:v>Income - Dividend</c:v>
                </c:pt>
                <c:pt idx="2">
                  <c:v>Income - Disposal Gain</c:v>
                </c:pt>
                <c:pt idx="3">
                  <c:v>Income - Interest Income</c:v>
                </c:pt>
                <c:pt idx="4">
                  <c:v>Income - Insurance Claim</c:v>
                </c:pt>
                <c:pt idx="5">
                  <c:v>Income - Government Grant and Subsidy</c:v>
                </c:pt>
                <c:pt idx="6">
                  <c:v>Income - Professional Service</c:v>
                </c:pt>
              </c:strCache>
            </c:strRef>
          </c:cat>
          <c:val>
            <c:numRef>
              <c:f>報表!$N$6:$N$12</c:f>
              <c:numCache>
                <c:formatCode>_(* #,##0.00_);_(* \(#,##0.00\);_(* "-"??_);_(@_)</c:formatCode>
                <c:ptCount val="7"/>
                <c:pt idx="0">
                  <c:v>564174.77999999991</c:v>
                </c:pt>
                <c:pt idx="1">
                  <c:v>0</c:v>
                </c:pt>
                <c:pt idx="2">
                  <c:v>0</c:v>
                </c:pt>
                <c:pt idx="3">
                  <c:v>545427.98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754A-A543-CA577A7360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accent1"/>
      </a:solidFill>
      <a:round/>
    </a:ln>
    <a:effectLst/>
  </c:spPr>
  <c:txPr>
    <a:bodyPr/>
    <a:lstStyle/>
    <a:p>
      <a:pPr>
        <a:defRPr/>
      </a:pPr>
      <a:endParaRPr lang="zh-TW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TW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Calibri" panose="020F0502020204030204" pitchFamily="34" charset="0"/>
                <a:ea typeface="+mn-ea"/>
                <a:cs typeface="Calibri" panose="020F0502020204030204" pitchFamily="34" charset="0"/>
              </a:defRPr>
            </a:pPr>
            <a:r>
              <a:rPr lang="en-US" altLang="zh-TW" sz="2400" b="1">
                <a:latin typeface="Calibri" panose="020F0502020204030204" pitchFamily="34" charset="0"/>
                <a:cs typeface="Calibri" panose="020F0502020204030204" pitchFamily="34" charset="0"/>
              </a:rPr>
              <a:t>Basic</a:t>
            </a:r>
            <a:r>
              <a:rPr lang="zh-TW" altLang="en-US" sz="2400" b="1">
                <a:latin typeface="Calibri" panose="020F0502020204030204" pitchFamily="34" charset="0"/>
                <a:cs typeface="Calibri" panose="020F0502020204030204" pitchFamily="34" charset="0"/>
              </a:rPr>
              <a:t> </a:t>
            </a:r>
            <a:r>
              <a:rPr lang="en-US" altLang="zh-TW" sz="2400" b="1">
                <a:latin typeface="Calibri" panose="020F0502020204030204" pitchFamily="34" charset="0"/>
                <a:cs typeface="Calibri" panose="020F0502020204030204" pitchFamily="34" charset="0"/>
              </a:rPr>
              <a:t>Expense</a:t>
            </a:r>
            <a:r>
              <a:rPr lang="zh-TW" altLang="en-US" sz="2400" b="1">
                <a:latin typeface="Calibri" panose="020F0502020204030204" pitchFamily="34" charset="0"/>
                <a:cs typeface="Calibri" panose="020F0502020204030204" pitchFamily="34" charset="0"/>
              </a:rPr>
              <a:t> </a:t>
            </a:r>
            <a:r>
              <a:rPr lang="en-US" altLang="zh-TW" sz="2400" b="1">
                <a:latin typeface="Calibri" panose="020F0502020204030204" pitchFamily="34" charset="0"/>
                <a:cs typeface="Calibri" panose="020F0502020204030204" pitchFamily="34" charset="0"/>
              </a:rPr>
              <a:t>Breakdown</a:t>
            </a:r>
            <a:endParaRPr lang="zh-TW" altLang="en-US" sz="2400" b="1">
              <a:latin typeface="Calibri" panose="020F0502020204030204" pitchFamily="34" charset="0"/>
              <a:cs typeface="Calibri" panose="020F0502020204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defRPr>
          </a:pPr>
          <a:endParaRPr lang="zh-TW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796D-3348-9867-987CDB30572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796D-3348-9867-987CDB30572B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796D-3348-9867-987CDB30572B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796D-3348-9867-987CDB30572B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796D-3348-9867-987CDB30572B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TW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報表!$A$17:$A$21</c:f>
              <c:strCache>
                <c:ptCount val="5"/>
                <c:pt idx="0">
                  <c:v>Expense - Cloth</c:v>
                </c:pt>
                <c:pt idx="1">
                  <c:v>Expense - Food</c:v>
                </c:pt>
                <c:pt idx="2">
                  <c:v>Expense - Housing</c:v>
                </c:pt>
                <c:pt idx="3">
                  <c:v>Expense - Transportation</c:v>
                </c:pt>
                <c:pt idx="4">
                  <c:v>Expense - Telecom</c:v>
                </c:pt>
              </c:strCache>
            </c:strRef>
          </c:cat>
          <c:val>
            <c:numRef>
              <c:f>報表!$N$17:$N$21</c:f>
              <c:numCache>
                <c:formatCode>_(* #,##0.00_);_(* \(#,##0.00\);_(* "-"??_);_(@_)</c:formatCode>
                <c:ptCount val="5"/>
                <c:pt idx="0">
                  <c:v>-295427.15999999997</c:v>
                </c:pt>
                <c:pt idx="1">
                  <c:v>-385154.15</c:v>
                </c:pt>
                <c:pt idx="2">
                  <c:v>-338018.24</c:v>
                </c:pt>
                <c:pt idx="3">
                  <c:v>-454783.52000000008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796D-3348-9867-987CDB3057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accent1"/>
      </a:solidFill>
      <a:round/>
    </a:ln>
    <a:effectLst/>
  </c:spPr>
  <c:txPr>
    <a:bodyPr/>
    <a:lstStyle/>
    <a:p>
      <a:pPr>
        <a:defRPr/>
      </a:pPr>
      <a:endParaRPr lang="zh-TW"/>
    </a:p>
  </c:txPr>
  <c:printSettings>
    <c:headerFooter/>
    <c:pageMargins b="0.75" l="0.7" r="0.7" t="0.75" header="0.3" footer="0.3"/>
    <c:pageSetup/>
  </c:printSettings>
</c:chartSpace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 dir="row">_xlchart.v1.1</cx:f>
      </cx:strDim>
      <cx:numDim type="val">
        <cx:f dir="row">_xlchart.v1.2</cx:f>
      </cx:numDim>
    </cx:data>
  </cx:chartData>
  <cx:chart>
    <cx:title pos="t" align="ctr" overlay="0">
      <cx:tx>
        <cx:rich>
          <a:bodyPr spcFirstLastPara="1" vertOverflow="ellipsis" horzOverflow="overflow" wrap="square" lIns="0" tIns="0" rIns="0" bIns="0" anchor="ctr" anchorCtr="1"/>
          <a:lstStyle/>
          <a:p>
            <a:pPr algn="ctr" rtl="0">
              <a:defRPr sz="2400" b="1"/>
            </a:pPr>
            <a:r>
              <a:rPr lang="en-US" altLang="zh-TW" sz="2400" b="1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Calibri" panose="020F0502020204030204"/>
                <a:ea typeface="新細明體" panose="02020500000000000000" pitchFamily="18" charset="-120"/>
              </a:rPr>
              <a:t>Cumulative Surplus/Deficit Waterfall Chart</a:t>
            </a:r>
            <a:endParaRPr lang="zh-TW" altLang="en-US" sz="2400" b="1" i="0" u="none" strike="noStrike" baseline="0">
              <a:solidFill>
                <a:sysClr val="windowText" lastClr="000000">
                  <a:lumMod val="65000"/>
                  <a:lumOff val="35000"/>
                </a:sysClr>
              </a:solidFill>
              <a:latin typeface="Calibri" panose="020F0502020204030204"/>
              <a:ea typeface="新細明體" panose="02020500000000000000" pitchFamily="18" charset="-120"/>
            </a:endParaRPr>
          </a:p>
        </cx:rich>
      </cx:tx>
    </cx:title>
    <cx:plotArea>
      <cx:plotAreaRegion>
        <cx:series layoutId="waterfall" uniqueId="{C48B7EA8-C6EF-2F40-9D9C-62817C309A04}">
          <cx:tx>
            <cx:txData>
              <cx:f>_xlchart.v1.0</cx:f>
              <cx:v>Total Surplus/(Deficit)</cx:v>
            </cx:txData>
          </cx:tx>
          <cx:dataLabels pos="outEnd">
            <cx:visibility seriesName="0" categoryName="0" value="1"/>
          </cx:dataLabels>
          <cx:dataId val="0"/>
          <cx:layoutPr>
            <cx:subtotals/>
          </cx:layoutPr>
        </cx:series>
      </cx:plotAreaRegion>
      <cx:axis id="0">
        <cx:catScaling gapWidth="0.5"/>
        <cx:tickLabels/>
        <cx:txPr>
          <a:bodyPr spcFirstLastPara="1" vertOverflow="ellipsis" horzOverflow="overflow" wrap="square" lIns="0" tIns="0" rIns="0" bIns="0" anchor="ctr" anchorCtr="1"/>
          <a:lstStyle/>
          <a:p>
            <a:pPr algn="ctr" rtl="0">
              <a:defRPr sz="1200" b="1"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defRPr>
            </a:pPr>
            <a:endParaRPr lang="zh-TW" altLang="en-US" sz="1200" b="1" i="0" u="none" strike="noStrike" baseline="0">
              <a:solidFill>
                <a:sysClr val="windowText" lastClr="000000">
                  <a:lumMod val="65000"/>
                  <a:lumOff val="35000"/>
                </a:sysClr>
              </a:solidFill>
              <a:latin typeface="Calibri" panose="020F0502020204030204" pitchFamily="34" charset="0"/>
              <a:ea typeface="新細明體" panose="02020500000000000000" pitchFamily="18" charset="-120"/>
              <a:cs typeface="Calibri" panose="020F0502020204030204" pitchFamily="34" charset="0"/>
            </a:endParaRPr>
          </a:p>
        </cx:txPr>
      </cx:axis>
      <cx:axis id="1">
        <cx:valScaling/>
        <cx:majorGridlines/>
        <cx:tickLabels/>
        <cx:txPr>
          <a:bodyPr spcFirstLastPara="1" vertOverflow="ellipsis" horzOverflow="overflow" wrap="square" lIns="0" tIns="0" rIns="0" bIns="0" anchor="ctr" anchorCtr="1"/>
          <a:lstStyle/>
          <a:p>
            <a:pPr algn="ctr" rtl="0">
              <a:defRPr sz="1200" b="1"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defRPr>
            </a:pPr>
            <a:endParaRPr lang="zh-TW" altLang="en-US" sz="1200" b="1" i="0" u="none" strike="noStrike" baseline="0">
              <a:solidFill>
                <a:sysClr val="windowText" lastClr="000000">
                  <a:lumMod val="65000"/>
                  <a:lumOff val="35000"/>
                </a:sysClr>
              </a:solidFill>
              <a:latin typeface="Calibri" panose="020F0502020204030204" pitchFamily="34" charset="0"/>
              <a:ea typeface="新細明體" panose="02020500000000000000" pitchFamily="18" charset="-120"/>
              <a:cs typeface="Calibri" panose="020F0502020204030204" pitchFamily="34" charset="0"/>
            </a:endParaRPr>
          </a:p>
        </cx:txPr>
      </cx:axis>
    </cx:plotArea>
    <cx:legend pos="t" align="ctr" overlay="0"/>
  </cx:chart>
  <cx:spPr>
    <a:ln>
      <a:solidFill>
        <a:schemeClr val="accent1"/>
      </a:solidFill>
    </a:ln>
  </cx:spPr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1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35000"/>
          <a:lumOff val="65000"/>
        </a:schemeClr>
      </a:solidFill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/>
    <cs:fontRef idx="minor">
      <a:schemeClr val="dk1"/>
    </cs:fontRef>
    <cs:spPr>
      <a:noFill/>
      <a:ln w="25400" cap="flat" cmpd="sng" algn="ctr">
        <a:solidFill>
          <a:schemeClr val="phClr"/>
        </a:solidFill>
        <a:miter lim="800000"/>
      </a:ln>
    </cs:spPr>
  </cs:dataPoint>
  <cs:dataPoint3D>
    <cs:lnRef idx="0">
      <cs:styleClr val="auto"/>
    </cs:lnRef>
    <cs:fillRef idx="0">
      <cs:styleClr val="auto"/>
    </cs:fillRef>
    <cs:effectRef idx="0"/>
    <cs:fontRef idx="minor">
      <a:schemeClr val="dk1"/>
    </cs:fontRef>
    <cs:spPr>
      <a:ln w="19050" cap="flat" cmpd="sng" algn="ctr">
        <a:solidFill>
          <a:schemeClr val="phClr"/>
        </a:solidFill>
        <a:miter lim="800000"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1"/>
    <cs:effectRef idx="0"/>
    <cs:fontRef idx="minor">
      <a:schemeClr val="tx1"/>
    </cs:fontRef>
    <cs:spPr>
      <a:ln w="9525">
        <a:solidFill>
          <a:schemeClr val="phClr"/>
        </a:solidFill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>
        <a:solidFill>
          <a:schemeClr val="tx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0" kern="1200" cap="none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microsoft.com/office/2014/relationships/chartEx" Target="../charts/chartEx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368300</xdr:colOff>
      <xdr:row>1</xdr:row>
      <xdr:rowOff>165100</xdr:rowOff>
    </xdr:from>
    <xdr:to>
      <xdr:col>17</xdr:col>
      <xdr:colOff>431800</xdr:colOff>
      <xdr:row>29</xdr:row>
      <xdr:rowOff>63500</xdr:rowOff>
    </xdr:to>
    <xdr:graphicFrame macro="">
      <xdr:nvGraphicFramePr>
        <xdr:cNvPr id="3" name="圖表 2">
          <a:extLst>
            <a:ext uri="{FF2B5EF4-FFF2-40B4-BE49-F238E27FC236}">
              <a16:creationId xmlns:a16="http://schemas.microsoft.com/office/drawing/2014/main" id="{3D59728B-AA7A-964B-9249-F0198085CBC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355600</xdr:colOff>
      <xdr:row>30</xdr:row>
      <xdr:rowOff>76200</xdr:rowOff>
    </xdr:from>
    <xdr:to>
      <xdr:col>9</xdr:col>
      <xdr:colOff>660400</xdr:colOff>
      <xdr:row>59</xdr:row>
      <xdr:rowOff>12700</xdr:rowOff>
    </xdr:to>
    <xdr:graphicFrame macro="">
      <xdr:nvGraphicFramePr>
        <xdr:cNvPr id="4" name="圖表 3">
          <a:extLst>
            <a:ext uri="{FF2B5EF4-FFF2-40B4-BE49-F238E27FC236}">
              <a16:creationId xmlns:a16="http://schemas.microsoft.com/office/drawing/2014/main" id="{3081FB5D-4952-A848-ADBF-661FD71288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812800</xdr:colOff>
      <xdr:row>30</xdr:row>
      <xdr:rowOff>76200</xdr:rowOff>
    </xdr:from>
    <xdr:to>
      <xdr:col>17</xdr:col>
      <xdr:colOff>406400</xdr:colOff>
      <xdr:row>59</xdr:row>
      <xdr:rowOff>25400</xdr:rowOff>
    </xdr:to>
    <xdr:graphicFrame macro="">
      <xdr:nvGraphicFramePr>
        <xdr:cNvPr id="5" name="圖表 4">
          <a:extLst>
            <a:ext uri="{FF2B5EF4-FFF2-40B4-BE49-F238E27FC236}">
              <a16:creationId xmlns:a16="http://schemas.microsoft.com/office/drawing/2014/main" id="{022F6BBB-7ADA-C84A-9F0B-24D995C6AC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355600</xdr:colOff>
      <xdr:row>59</xdr:row>
      <xdr:rowOff>101600</xdr:rowOff>
    </xdr:from>
    <xdr:to>
      <xdr:col>17</xdr:col>
      <xdr:colOff>419100</xdr:colOff>
      <xdr:row>93</xdr:row>
      <xdr:rowOff>50800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6" name="圖表 5">
              <a:extLst>
                <a:ext uri="{FF2B5EF4-FFF2-40B4-BE49-F238E27FC236}">
                  <a16:creationId xmlns:a16="http://schemas.microsoft.com/office/drawing/2014/main" id="{F98497D6-587E-524B-B8A0-47122D216A21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4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181100" y="11264900"/>
              <a:ext cx="13271500" cy="68580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zh-TW" altLang="en-US" sz="1100"/>
                <a:t>此圖表在您的 Excel 版本中無法使用。
若編輯此圖案或將此活頁簿儲存為不同格式，將永久破壞圖表。</a:t>
              </a:r>
            </a:p>
          </xdr:txBody>
        </xdr:sp>
      </mc:Fallback>
    </mc:AlternateContent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63E59E-3265-D341-94D3-F041D0A35089}">
  <dimension ref="B1:R97"/>
  <sheetViews>
    <sheetView showGridLines="0" tabSelected="1" topLeftCell="A39" zoomScale="90" zoomScaleNormal="90" workbookViewId="0">
      <selection activeCell="U21" sqref="U21"/>
    </sheetView>
  </sheetViews>
  <sheetFormatPr baseColWidth="10" defaultRowHeight="16"/>
  <cols>
    <col min="1" max="1" width="1.83203125" style="58" customWidth="1"/>
    <col min="2" max="18" width="10.83203125" style="58"/>
    <col min="19" max="19" width="1.83203125" style="58" customWidth="1"/>
    <col min="20" max="16384" width="10.83203125" style="58"/>
  </cols>
  <sheetData>
    <row r="1" spans="2:18" ht="31">
      <c r="B1" s="68" t="s">
        <v>112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70"/>
    </row>
    <row r="2" spans="2:18">
      <c r="B2" s="59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1"/>
    </row>
    <row r="3" spans="2:18">
      <c r="B3" s="59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1"/>
    </row>
    <row r="4" spans="2:18">
      <c r="B4" s="59"/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1"/>
    </row>
    <row r="5" spans="2:18">
      <c r="B5" s="59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1"/>
    </row>
    <row r="6" spans="2:18">
      <c r="B6" s="59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1"/>
    </row>
    <row r="7" spans="2:18">
      <c r="B7" s="59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1"/>
    </row>
    <row r="8" spans="2:18">
      <c r="B8" s="59"/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1"/>
    </row>
    <row r="9" spans="2:18">
      <c r="B9" s="59"/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1"/>
    </row>
    <row r="10" spans="2:18">
      <c r="B10" s="59"/>
      <c r="C10" s="60"/>
      <c r="D10" s="60"/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1"/>
    </row>
    <row r="11" spans="2:18">
      <c r="B11" s="59"/>
      <c r="C11" s="60"/>
      <c r="D11" s="60"/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1"/>
    </row>
    <row r="12" spans="2:18">
      <c r="B12" s="59"/>
      <c r="C12" s="60"/>
      <c r="D12" s="60"/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1"/>
    </row>
    <row r="13" spans="2:18">
      <c r="B13" s="59"/>
      <c r="C13" s="60"/>
      <c r="D13" s="60"/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1"/>
    </row>
    <row r="14" spans="2:18">
      <c r="B14" s="59"/>
      <c r="C14" s="60"/>
      <c r="D14" s="60"/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1"/>
    </row>
    <row r="15" spans="2:18">
      <c r="B15" s="59"/>
      <c r="C15" s="60"/>
      <c r="D15" s="60"/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1"/>
    </row>
    <row r="16" spans="2:18">
      <c r="B16" s="59"/>
      <c r="C16" s="60"/>
      <c r="D16" s="60"/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1"/>
    </row>
    <row r="17" spans="2:18">
      <c r="B17" s="59"/>
      <c r="C17" s="60"/>
      <c r="D17" s="60"/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1"/>
    </row>
    <row r="18" spans="2:18">
      <c r="B18" s="59"/>
      <c r="C18" s="60"/>
      <c r="D18" s="60"/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1"/>
    </row>
    <row r="19" spans="2:18">
      <c r="B19" s="59"/>
      <c r="C19" s="60"/>
      <c r="D19" s="60"/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1"/>
    </row>
    <row r="20" spans="2:18">
      <c r="B20" s="59"/>
      <c r="C20" s="60"/>
      <c r="D20" s="60"/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1"/>
    </row>
    <row r="21" spans="2:18">
      <c r="B21" s="59"/>
      <c r="C21" s="60"/>
      <c r="D21" s="60"/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1"/>
    </row>
    <row r="22" spans="2:18">
      <c r="B22" s="59"/>
      <c r="C22" s="60"/>
      <c r="D22" s="60"/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1"/>
    </row>
    <row r="23" spans="2:18">
      <c r="B23" s="59"/>
      <c r="C23" s="60"/>
      <c r="D23" s="60"/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1"/>
    </row>
    <row r="24" spans="2:18">
      <c r="B24" s="59"/>
      <c r="C24" s="60"/>
      <c r="D24" s="60"/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1"/>
    </row>
    <row r="25" spans="2:18">
      <c r="B25" s="59"/>
      <c r="C25" s="60"/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1"/>
    </row>
    <row r="26" spans="2:18">
      <c r="B26" s="59"/>
      <c r="C26" s="60"/>
      <c r="D26" s="60"/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1"/>
    </row>
    <row r="27" spans="2:18">
      <c r="B27" s="59"/>
      <c r="C27" s="60"/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1"/>
    </row>
    <row r="28" spans="2:18">
      <c r="B28" s="59"/>
      <c r="C28" s="60"/>
      <c r="D28" s="60"/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1"/>
    </row>
    <row r="29" spans="2:18">
      <c r="B29" s="59"/>
      <c r="C29" s="60"/>
      <c r="D29" s="60"/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1"/>
    </row>
    <row r="30" spans="2:18">
      <c r="B30" s="59"/>
      <c r="C30" s="60"/>
      <c r="D30" s="60"/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1"/>
    </row>
    <row r="31" spans="2:18">
      <c r="B31" s="59"/>
      <c r="C31" s="60"/>
      <c r="D31" s="60"/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1"/>
    </row>
    <row r="32" spans="2:18">
      <c r="B32" s="59"/>
      <c r="C32" s="60"/>
      <c r="D32" s="60"/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1"/>
    </row>
    <row r="33" spans="2:18">
      <c r="B33" s="59"/>
      <c r="C33" s="60"/>
      <c r="D33" s="60"/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1"/>
    </row>
    <row r="34" spans="2:18">
      <c r="B34" s="59"/>
      <c r="C34" s="60"/>
      <c r="D34" s="60"/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1"/>
    </row>
    <row r="35" spans="2:18">
      <c r="B35" s="59"/>
      <c r="C35" s="60"/>
      <c r="D35" s="60"/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1"/>
    </row>
    <row r="36" spans="2:18">
      <c r="B36" s="59"/>
      <c r="C36" s="60"/>
      <c r="D36" s="60"/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1"/>
    </row>
    <row r="37" spans="2:18">
      <c r="B37" s="59"/>
      <c r="C37" s="60"/>
      <c r="D37" s="60"/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1"/>
    </row>
    <row r="38" spans="2:18">
      <c r="B38" s="59"/>
      <c r="C38" s="60"/>
      <c r="D38" s="60"/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1"/>
    </row>
    <row r="39" spans="2:18">
      <c r="B39" s="59"/>
      <c r="C39" s="60"/>
      <c r="D39" s="60"/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1"/>
    </row>
    <row r="40" spans="2:18">
      <c r="B40" s="59"/>
      <c r="C40" s="60"/>
      <c r="D40" s="60"/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1"/>
    </row>
    <row r="41" spans="2:18">
      <c r="B41" s="59"/>
      <c r="C41" s="60"/>
      <c r="D41" s="60"/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1"/>
    </row>
    <row r="42" spans="2:18">
      <c r="B42" s="59"/>
      <c r="C42" s="60"/>
      <c r="D42" s="60"/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1"/>
    </row>
    <row r="43" spans="2:18">
      <c r="B43" s="59"/>
      <c r="C43" s="60"/>
      <c r="D43" s="60"/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1"/>
    </row>
    <row r="44" spans="2:18">
      <c r="B44" s="59"/>
      <c r="C44" s="60"/>
      <c r="D44" s="60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1"/>
    </row>
    <row r="45" spans="2:18">
      <c r="B45" s="59"/>
      <c r="C45" s="60"/>
      <c r="D45" s="60"/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1"/>
    </row>
    <row r="46" spans="2:18">
      <c r="B46" s="59"/>
      <c r="C46" s="60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1"/>
    </row>
    <row r="47" spans="2:18">
      <c r="B47" s="59"/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1"/>
    </row>
    <row r="48" spans="2:18">
      <c r="B48" s="59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1"/>
    </row>
    <row r="49" spans="2:18">
      <c r="B49" s="59"/>
      <c r="C49" s="60"/>
      <c r="D49" s="60"/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1"/>
    </row>
    <row r="50" spans="2:18">
      <c r="B50" s="59"/>
      <c r="C50" s="60"/>
      <c r="D50" s="60"/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1"/>
    </row>
    <row r="51" spans="2:18">
      <c r="B51" s="59"/>
      <c r="C51" s="60"/>
      <c r="D51" s="60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1"/>
    </row>
    <row r="52" spans="2:18">
      <c r="B52" s="59"/>
      <c r="C52" s="60"/>
      <c r="D52" s="6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1"/>
    </row>
    <row r="53" spans="2:18">
      <c r="B53" s="59"/>
      <c r="C53" s="60"/>
      <c r="D53" s="60"/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1"/>
    </row>
    <row r="54" spans="2:18">
      <c r="B54" s="59"/>
      <c r="C54" s="60"/>
      <c r="D54" s="60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1"/>
    </row>
    <row r="55" spans="2:18">
      <c r="B55" s="59"/>
      <c r="C55" s="60"/>
      <c r="D55" s="60"/>
      <c r="E55" s="60"/>
      <c r="F55" s="60"/>
      <c r="G55" s="60"/>
      <c r="H55" s="60"/>
      <c r="I55" s="60"/>
      <c r="J55" s="60"/>
      <c r="K55" s="60"/>
      <c r="L55" s="60"/>
      <c r="M55" s="60"/>
      <c r="N55" s="60"/>
      <c r="O55" s="60"/>
      <c r="P55" s="60"/>
      <c r="Q55" s="60"/>
      <c r="R55" s="61"/>
    </row>
    <row r="56" spans="2:18">
      <c r="B56" s="59"/>
      <c r="C56" s="60"/>
      <c r="D56" s="60"/>
      <c r="E56" s="60"/>
      <c r="F56" s="60"/>
      <c r="G56" s="60"/>
      <c r="H56" s="60"/>
      <c r="I56" s="60"/>
      <c r="J56" s="60"/>
      <c r="K56" s="60"/>
      <c r="L56" s="60"/>
      <c r="M56" s="60"/>
      <c r="N56" s="60"/>
      <c r="O56" s="60"/>
      <c r="P56" s="60"/>
      <c r="Q56" s="60"/>
      <c r="R56" s="61"/>
    </row>
    <row r="57" spans="2:18">
      <c r="B57" s="59"/>
      <c r="C57" s="60"/>
      <c r="D57" s="60"/>
      <c r="E57" s="60"/>
      <c r="F57" s="60"/>
      <c r="G57" s="60"/>
      <c r="H57" s="60"/>
      <c r="I57" s="60"/>
      <c r="J57" s="60"/>
      <c r="K57" s="60"/>
      <c r="L57" s="60"/>
      <c r="M57" s="60"/>
      <c r="N57" s="60"/>
      <c r="O57" s="60"/>
      <c r="P57" s="60"/>
      <c r="Q57" s="60"/>
      <c r="R57" s="61"/>
    </row>
    <row r="58" spans="2:18">
      <c r="B58" s="59"/>
      <c r="C58" s="60"/>
      <c r="D58" s="60"/>
      <c r="E58" s="60"/>
      <c r="F58" s="60"/>
      <c r="G58" s="60"/>
      <c r="H58" s="60"/>
      <c r="I58" s="60"/>
      <c r="J58" s="60"/>
      <c r="K58" s="60"/>
      <c r="L58" s="60"/>
      <c r="M58" s="60"/>
      <c r="N58" s="60"/>
      <c r="O58" s="60"/>
      <c r="P58" s="60"/>
      <c r="Q58" s="60"/>
      <c r="R58" s="61"/>
    </row>
    <row r="59" spans="2:18">
      <c r="B59" s="59"/>
      <c r="C59" s="60"/>
      <c r="D59" s="60"/>
      <c r="E59" s="60"/>
      <c r="F59" s="60"/>
      <c r="G59" s="60"/>
      <c r="H59" s="60"/>
      <c r="I59" s="60"/>
      <c r="J59" s="60"/>
      <c r="K59" s="60"/>
      <c r="L59" s="60"/>
      <c r="M59" s="60"/>
      <c r="N59" s="60"/>
      <c r="O59" s="60"/>
      <c r="P59" s="60"/>
      <c r="Q59" s="60"/>
      <c r="R59" s="61"/>
    </row>
    <row r="60" spans="2:18">
      <c r="B60" s="59"/>
      <c r="C60" s="60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60"/>
      <c r="R60" s="61"/>
    </row>
    <row r="61" spans="2:18">
      <c r="B61" s="59"/>
      <c r="C61" s="60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60"/>
      <c r="R61" s="61"/>
    </row>
    <row r="62" spans="2:18">
      <c r="B62" s="59"/>
      <c r="C62" s="60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60"/>
      <c r="R62" s="61"/>
    </row>
    <row r="63" spans="2:18">
      <c r="B63" s="59"/>
      <c r="C63" s="60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60"/>
      <c r="R63" s="61"/>
    </row>
    <row r="64" spans="2:18">
      <c r="B64" s="59"/>
      <c r="C64" s="60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60"/>
      <c r="R64" s="61"/>
    </row>
    <row r="65" spans="2:18">
      <c r="B65" s="59"/>
      <c r="C65" s="60"/>
      <c r="D65" s="60"/>
      <c r="E65" s="60"/>
      <c r="F65" s="60"/>
      <c r="G65" s="60"/>
      <c r="H65" s="60"/>
      <c r="I65" s="60"/>
      <c r="J65" s="60"/>
      <c r="K65" s="60"/>
      <c r="L65" s="60"/>
      <c r="M65" s="60"/>
      <c r="N65" s="60"/>
      <c r="O65" s="60"/>
      <c r="P65" s="60"/>
      <c r="Q65" s="60"/>
      <c r="R65" s="61"/>
    </row>
    <row r="66" spans="2:18">
      <c r="B66" s="59"/>
      <c r="C66" s="60"/>
      <c r="D66" s="60"/>
      <c r="E66" s="60"/>
      <c r="F66" s="60"/>
      <c r="G66" s="60"/>
      <c r="H66" s="60"/>
      <c r="I66" s="60"/>
      <c r="J66" s="60"/>
      <c r="K66" s="60"/>
      <c r="L66" s="60"/>
      <c r="M66" s="60"/>
      <c r="N66" s="60"/>
      <c r="O66" s="60"/>
      <c r="P66" s="60"/>
      <c r="Q66" s="60"/>
      <c r="R66" s="61"/>
    </row>
    <row r="67" spans="2:18">
      <c r="B67" s="59"/>
      <c r="C67" s="60"/>
      <c r="D67" s="60"/>
      <c r="E67" s="60"/>
      <c r="F67" s="60"/>
      <c r="G67" s="60"/>
      <c r="H67" s="60"/>
      <c r="I67" s="60"/>
      <c r="J67" s="60"/>
      <c r="K67" s="60"/>
      <c r="L67" s="60"/>
      <c r="M67" s="60"/>
      <c r="N67" s="60"/>
      <c r="O67" s="60"/>
      <c r="P67" s="60"/>
      <c r="Q67" s="60"/>
      <c r="R67" s="61"/>
    </row>
    <row r="68" spans="2:18">
      <c r="B68" s="59"/>
      <c r="C68" s="60"/>
      <c r="D68" s="60"/>
      <c r="E68" s="60"/>
      <c r="F68" s="60"/>
      <c r="G68" s="60"/>
      <c r="H68" s="60"/>
      <c r="I68" s="60"/>
      <c r="J68" s="60"/>
      <c r="K68" s="60"/>
      <c r="L68" s="60"/>
      <c r="M68" s="60"/>
      <c r="N68" s="60"/>
      <c r="O68" s="60"/>
      <c r="P68" s="60"/>
      <c r="Q68" s="60"/>
      <c r="R68" s="61"/>
    </row>
    <row r="69" spans="2:18">
      <c r="B69" s="59"/>
      <c r="C69" s="60"/>
      <c r="D69" s="60"/>
      <c r="E69" s="60"/>
      <c r="F69" s="60"/>
      <c r="G69" s="60"/>
      <c r="H69" s="60"/>
      <c r="I69" s="60"/>
      <c r="J69" s="60"/>
      <c r="K69" s="60"/>
      <c r="L69" s="60"/>
      <c r="M69" s="60"/>
      <c r="N69" s="60"/>
      <c r="O69" s="60"/>
      <c r="P69" s="60"/>
      <c r="Q69" s="60"/>
      <c r="R69" s="61"/>
    </row>
    <row r="70" spans="2:18">
      <c r="B70" s="59"/>
      <c r="C70" s="60"/>
      <c r="D70" s="60"/>
      <c r="E70" s="60"/>
      <c r="F70" s="60"/>
      <c r="G70" s="60"/>
      <c r="H70" s="60"/>
      <c r="I70" s="60"/>
      <c r="J70" s="60"/>
      <c r="K70" s="60"/>
      <c r="L70" s="60"/>
      <c r="M70" s="60"/>
      <c r="N70" s="60"/>
      <c r="O70" s="60"/>
      <c r="P70" s="60"/>
      <c r="Q70" s="60"/>
      <c r="R70" s="61"/>
    </row>
    <row r="71" spans="2:18">
      <c r="B71" s="59"/>
      <c r="C71" s="60"/>
      <c r="D71" s="60"/>
      <c r="E71" s="60"/>
      <c r="F71" s="60"/>
      <c r="G71" s="60"/>
      <c r="H71" s="60"/>
      <c r="I71" s="60"/>
      <c r="J71" s="60"/>
      <c r="K71" s="60"/>
      <c r="L71" s="60"/>
      <c r="M71" s="60"/>
      <c r="N71" s="60"/>
      <c r="O71" s="60"/>
      <c r="P71" s="60"/>
      <c r="Q71" s="60"/>
      <c r="R71" s="61"/>
    </row>
    <row r="72" spans="2:18">
      <c r="B72" s="59"/>
      <c r="C72" s="60"/>
      <c r="D72" s="60"/>
      <c r="E72" s="60"/>
      <c r="F72" s="60"/>
      <c r="G72" s="60"/>
      <c r="H72" s="60"/>
      <c r="I72" s="60"/>
      <c r="J72" s="60"/>
      <c r="K72" s="60"/>
      <c r="L72" s="60"/>
      <c r="M72" s="60"/>
      <c r="N72" s="60"/>
      <c r="O72" s="60"/>
      <c r="P72" s="60"/>
      <c r="Q72" s="60"/>
      <c r="R72" s="61"/>
    </row>
    <row r="73" spans="2:18">
      <c r="B73" s="59"/>
      <c r="C73" s="60"/>
      <c r="D73" s="60"/>
      <c r="E73" s="60"/>
      <c r="F73" s="60"/>
      <c r="G73" s="60"/>
      <c r="H73" s="60"/>
      <c r="I73" s="60"/>
      <c r="J73" s="60"/>
      <c r="K73" s="60"/>
      <c r="L73" s="60"/>
      <c r="M73" s="60"/>
      <c r="N73" s="60"/>
      <c r="O73" s="60"/>
      <c r="P73" s="60"/>
      <c r="Q73" s="60"/>
      <c r="R73" s="61"/>
    </row>
    <row r="74" spans="2:18">
      <c r="B74" s="59"/>
      <c r="C74" s="60"/>
      <c r="D74" s="60"/>
      <c r="E74" s="60"/>
      <c r="F74" s="60"/>
      <c r="G74" s="60"/>
      <c r="H74" s="60"/>
      <c r="I74" s="60"/>
      <c r="J74" s="60"/>
      <c r="K74" s="60"/>
      <c r="L74" s="60"/>
      <c r="M74" s="60"/>
      <c r="N74" s="60"/>
      <c r="O74" s="60"/>
      <c r="P74" s="60"/>
      <c r="Q74" s="60"/>
      <c r="R74" s="61"/>
    </row>
    <row r="75" spans="2:18">
      <c r="B75" s="59"/>
      <c r="C75" s="60"/>
      <c r="D75" s="60"/>
      <c r="E75" s="60"/>
      <c r="F75" s="60"/>
      <c r="G75" s="60"/>
      <c r="H75" s="60"/>
      <c r="I75" s="60"/>
      <c r="J75" s="60"/>
      <c r="K75" s="60"/>
      <c r="L75" s="60"/>
      <c r="M75" s="60"/>
      <c r="N75" s="60"/>
      <c r="O75" s="60"/>
      <c r="P75" s="60"/>
      <c r="Q75" s="60"/>
      <c r="R75" s="61"/>
    </row>
    <row r="76" spans="2:18">
      <c r="B76" s="59"/>
      <c r="C76" s="60"/>
      <c r="D76" s="60"/>
      <c r="E76" s="60"/>
      <c r="F76" s="60"/>
      <c r="G76" s="60"/>
      <c r="H76" s="60"/>
      <c r="I76" s="60"/>
      <c r="J76" s="60"/>
      <c r="K76" s="60"/>
      <c r="L76" s="60"/>
      <c r="M76" s="60"/>
      <c r="N76" s="60"/>
      <c r="O76" s="60"/>
      <c r="P76" s="60"/>
      <c r="Q76" s="60"/>
      <c r="R76" s="61"/>
    </row>
    <row r="77" spans="2:18">
      <c r="B77" s="59"/>
      <c r="C77" s="60"/>
      <c r="D77" s="60"/>
      <c r="E77" s="60"/>
      <c r="F77" s="60"/>
      <c r="G77" s="60"/>
      <c r="H77" s="60"/>
      <c r="I77" s="60"/>
      <c r="J77" s="60"/>
      <c r="K77" s="60"/>
      <c r="L77" s="60"/>
      <c r="M77" s="60"/>
      <c r="N77" s="60"/>
      <c r="O77" s="60"/>
      <c r="P77" s="60"/>
      <c r="Q77" s="60"/>
      <c r="R77" s="61"/>
    </row>
    <row r="78" spans="2:18">
      <c r="B78" s="59"/>
      <c r="C78" s="60"/>
      <c r="D78" s="60"/>
      <c r="E78" s="60"/>
      <c r="F78" s="60"/>
      <c r="G78" s="60"/>
      <c r="H78" s="60"/>
      <c r="I78" s="60"/>
      <c r="J78" s="60"/>
      <c r="K78" s="60"/>
      <c r="L78" s="60"/>
      <c r="M78" s="60"/>
      <c r="N78" s="60"/>
      <c r="O78" s="60"/>
      <c r="P78" s="60"/>
      <c r="Q78" s="60"/>
      <c r="R78" s="61"/>
    </row>
    <row r="79" spans="2:18">
      <c r="B79" s="59"/>
      <c r="C79" s="60"/>
      <c r="D79" s="60"/>
      <c r="E79" s="60"/>
      <c r="F79" s="60"/>
      <c r="G79" s="60"/>
      <c r="H79" s="60"/>
      <c r="I79" s="60"/>
      <c r="J79" s="60"/>
      <c r="K79" s="60"/>
      <c r="L79" s="60"/>
      <c r="M79" s="60"/>
      <c r="N79" s="60"/>
      <c r="O79" s="60"/>
      <c r="P79" s="60"/>
      <c r="Q79" s="60"/>
      <c r="R79" s="61"/>
    </row>
    <row r="80" spans="2:18">
      <c r="B80" s="59"/>
      <c r="C80" s="60"/>
      <c r="D80" s="60"/>
      <c r="E80" s="60"/>
      <c r="F80" s="60"/>
      <c r="G80" s="60"/>
      <c r="H80" s="60"/>
      <c r="I80" s="60"/>
      <c r="J80" s="60"/>
      <c r="K80" s="60"/>
      <c r="L80" s="60"/>
      <c r="M80" s="60"/>
      <c r="N80" s="60"/>
      <c r="O80" s="60"/>
      <c r="P80" s="60"/>
      <c r="Q80" s="60"/>
      <c r="R80" s="61"/>
    </row>
    <row r="81" spans="2:18">
      <c r="B81" s="59"/>
      <c r="C81" s="60"/>
      <c r="D81" s="60"/>
      <c r="E81" s="60"/>
      <c r="F81" s="60"/>
      <c r="G81" s="60"/>
      <c r="H81" s="60"/>
      <c r="I81" s="60"/>
      <c r="J81" s="60"/>
      <c r="K81" s="60"/>
      <c r="L81" s="60"/>
      <c r="M81" s="60"/>
      <c r="N81" s="60"/>
      <c r="O81" s="60"/>
      <c r="P81" s="60"/>
      <c r="Q81" s="60"/>
      <c r="R81" s="61"/>
    </row>
    <row r="82" spans="2:18">
      <c r="B82" s="59"/>
      <c r="C82" s="60"/>
      <c r="D82" s="60"/>
      <c r="E82" s="60"/>
      <c r="F82" s="60"/>
      <c r="G82" s="60"/>
      <c r="H82" s="60"/>
      <c r="I82" s="60"/>
      <c r="J82" s="60"/>
      <c r="K82" s="60"/>
      <c r="L82" s="60"/>
      <c r="M82" s="60"/>
      <c r="N82" s="60"/>
      <c r="O82" s="60"/>
      <c r="P82" s="60"/>
      <c r="Q82" s="60"/>
      <c r="R82" s="61"/>
    </row>
    <row r="83" spans="2:18">
      <c r="B83" s="59"/>
      <c r="C83" s="60"/>
      <c r="D83" s="60"/>
      <c r="E83" s="60"/>
      <c r="F83" s="60"/>
      <c r="G83" s="60"/>
      <c r="H83" s="60"/>
      <c r="I83" s="60"/>
      <c r="J83" s="60"/>
      <c r="K83" s="60"/>
      <c r="L83" s="60"/>
      <c r="M83" s="60"/>
      <c r="N83" s="60"/>
      <c r="O83" s="60"/>
      <c r="P83" s="60"/>
      <c r="Q83" s="60"/>
      <c r="R83" s="61"/>
    </row>
    <row r="84" spans="2:18">
      <c r="B84" s="59"/>
      <c r="C84" s="60"/>
      <c r="D84" s="60"/>
      <c r="E84" s="60"/>
      <c r="F84" s="60"/>
      <c r="G84" s="60"/>
      <c r="H84" s="60"/>
      <c r="I84" s="60"/>
      <c r="J84" s="60"/>
      <c r="K84" s="60"/>
      <c r="L84" s="60"/>
      <c r="M84" s="60"/>
      <c r="N84" s="60"/>
      <c r="O84" s="60"/>
      <c r="P84" s="60"/>
      <c r="Q84" s="60"/>
      <c r="R84" s="61"/>
    </row>
    <row r="85" spans="2:18">
      <c r="B85" s="59"/>
      <c r="C85" s="60"/>
      <c r="D85" s="60"/>
      <c r="E85" s="60"/>
      <c r="F85" s="60"/>
      <c r="G85" s="60"/>
      <c r="H85" s="60"/>
      <c r="I85" s="60"/>
      <c r="J85" s="60"/>
      <c r="K85" s="60"/>
      <c r="L85" s="60"/>
      <c r="M85" s="60"/>
      <c r="N85" s="60"/>
      <c r="O85" s="60"/>
      <c r="P85" s="60"/>
      <c r="Q85" s="60"/>
      <c r="R85" s="61"/>
    </row>
    <row r="86" spans="2:18">
      <c r="B86" s="59"/>
      <c r="C86" s="60"/>
      <c r="D86" s="60"/>
      <c r="E86" s="60"/>
      <c r="F86" s="60"/>
      <c r="G86" s="60"/>
      <c r="H86" s="60"/>
      <c r="I86" s="60"/>
      <c r="J86" s="60"/>
      <c r="K86" s="60"/>
      <c r="L86" s="60"/>
      <c r="M86" s="60"/>
      <c r="N86" s="60"/>
      <c r="O86" s="60"/>
      <c r="P86" s="60"/>
      <c r="Q86" s="60"/>
      <c r="R86" s="61"/>
    </row>
    <row r="87" spans="2:18">
      <c r="B87" s="59"/>
      <c r="C87" s="60"/>
      <c r="D87" s="60"/>
      <c r="E87" s="60"/>
      <c r="F87" s="60"/>
      <c r="G87" s="60"/>
      <c r="H87" s="60"/>
      <c r="I87" s="60"/>
      <c r="J87" s="60"/>
      <c r="K87" s="60"/>
      <c r="L87" s="60"/>
      <c r="M87" s="60"/>
      <c r="N87" s="60"/>
      <c r="O87" s="60"/>
      <c r="P87" s="60"/>
      <c r="Q87" s="60"/>
      <c r="R87" s="61"/>
    </row>
    <row r="88" spans="2:18">
      <c r="B88" s="59"/>
      <c r="C88" s="60"/>
      <c r="D88" s="60"/>
      <c r="E88" s="60"/>
      <c r="F88" s="60"/>
      <c r="G88" s="60"/>
      <c r="H88" s="60"/>
      <c r="I88" s="60"/>
      <c r="J88" s="60"/>
      <c r="K88" s="60"/>
      <c r="L88" s="60"/>
      <c r="M88" s="60"/>
      <c r="N88" s="60"/>
      <c r="O88" s="60"/>
      <c r="P88" s="60"/>
      <c r="Q88" s="60"/>
      <c r="R88" s="61"/>
    </row>
    <row r="89" spans="2:18">
      <c r="B89" s="59"/>
      <c r="C89" s="60"/>
      <c r="D89" s="60"/>
      <c r="E89" s="60"/>
      <c r="F89" s="60"/>
      <c r="G89" s="60"/>
      <c r="H89" s="60"/>
      <c r="I89" s="60"/>
      <c r="J89" s="60"/>
      <c r="K89" s="60"/>
      <c r="L89" s="60"/>
      <c r="M89" s="60"/>
      <c r="N89" s="60"/>
      <c r="O89" s="60"/>
      <c r="P89" s="60"/>
      <c r="Q89" s="60"/>
      <c r="R89" s="61"/>
    </row>
    <row r="90" spans="2:18">
      <c r="B90" s="59"/>
      <c r="C90" s="60"/>
      <c r="D90" s="60"/>
      <c r="E90" s="60"/>
      <c r="F90" s="60"/>
      <c r="G90" s="60"/>
      <c r="H90" s="60"/>
      <c r="I90" s="60"/>
      <c r="J90" s="60"/>
      <c r="K90" s="60"/>
      <c r="L90" s="60"/>
      <c r="M90" s="60"/>
      <c r="N90" s="60"/>
      <c r="O90" s="60"/>
      <c r="P90" s="60"/>
      <c r="Q90" s="60"/>
      <c r="R90" s="61"/>
    </row>
    <row r="91" spans="2:18">
      <c r="B91" s="59"/>
      <c r="C91" s="60"/>
      <c r="D91" s="60"/>
      <c r="E91" s="60"/>
      <c r="F91" s="60"/>
      <c r="G91" s="60"/>
      <c r="H91" s="60"/>
      <c r="I91" s="60"/>
      <c r="J91" s="60"/>
      <c r="K91" s="60"/>
      <c r="L91" s="60"/>
      <c r="M91" s="60"/>
      <c r="N91" s="60"/>
      <c r="O91" s="60"/>
      <c r="P91" s="60"/>
      <c r="Q91" s="60"/>
      <c r="R91" s="61"/>
    </row>
    <row r="92" spans="2:18">
      <c r="B92" s="59"/>
      <c r="C92" s="60"/>
      <c r="D92" s="60"/>
      <c r="E92" s="60"/>
      <c r="F92" s="60"/>
      <c r="G92" s="60"/>
      <c r="H92" s="60"/>
      <c r="I92" s="60"/>
      <c r="J92" s="60"/>
      <c r="K92" s="60"/>
      <c r="L92" s="60"/>
      <c r="M92" s="60"/>
      <c r="N92" s="60"/>
      <c r="O92" s="60"/>
      <c r="P92" s="60"/>
      <c r="Q92" s="60"/>
      <c r="R92" s="61"/>
    </row>
    <row r="93" spans="2:18">
      <c r="B93" s="59"/>
      <c r="C93" s="60"/>
      <c r="D93" s="60"/>
      <c r="E93" s="60"/>
      <c r="F93" s="60"/>
      <c r="G93" s="60"/>
      <c r="H93" s="60"/>
      <c r="I93" s="60"/>
      <c r="J93" s="60"/>
      <c r="K93" s="60"/>
      <c r="L93" s="60"/>
      <c r="M93" s="60"/>
      <c r="N93" s="60"/>
      <c r="O93" s="60"/>
      <c r="P93" s="60"/>
      <c r="Q93" s="60"/>
      <c r="R93" s="61"/>
    </row>
    <row r="94" spans="2:18">
      <c r="B94" s="59"/>
      <c r="C94" s="60"/>
      <c r="D94" s="60"/>
      <c r="E94" s="60"/>
      <c r="F94" s="60"/>
      <c r="G94" s="60"/>
      <c r="H94" s="60"/>
      <c r="I94" s="60"/>
      <c r="J94" s="60"/>
      <c r="K94" s="60"/>
      <c r="L94" s="60"/>
      <c r="M94" s="60"/>
      <c r="N94" s="60"/>
      <c r="O94" s="60"/>
      <c r="P94" s="60"/>
      <c r="Q94" s="60"/>
      <c r="R94" s="61"/>
    </row>
    <row r="95" spans="2:18">
      <c r="B95" s="59"/>
      <c r="C95" s="60"/>
      <c r="D95" s="60"/>
      <c r="E95" s="60"/>
      <c r="F95" s="60"/>
      <c r="G95" s="60"/>
      <c r="H95" s="60"/>
      <c r="I95" s="60"/>
      <c r="J95" s="60"/>
      <c r="K95" s="60"/>
      <c r="L95" s="60"/>
      <c r="M95" s="60"/>
      <c r="N95" s="60"/>
      <c r="O95" s="60"/>
      <c r="P95" s="60"/>
      <c r="Q95" s="60"/>
      <c r="R95" s="61"/>
    </row>
    <row r="96" spans="2:18">
      <c r="B96" s="59"/>
      <c r="C96" s="60"/>
      <c r="D96" s="60"/>
      <c r="E96" s="60"/>
      <c r="F96" s="60"/>
      <c r="G96" s="60"/>
      <c r="H96" s="60"/>
      <c r="I96" s="60"/>
      <c r="J96" s="60"/>
      <c r="K96" s="60"/>
      <c r="L96" s="60"/>
      <c r="M96" s="60"/>
      <c r="N96" s="60"/>
      <c r="O96" s="60"/>
      <c r="P96" s="60"/>
      <c r="Q96" s="60"/>
      <c r="R96" s="61"/>
    </row>
    <row r="97" spans="2:18" ht="17" thickBot="1">
      <c r="B97" s="62"/>
      <c r="C97" s="63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4"/>
    </row>
  </sheetData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65"/>
  <sheetViews>
    <sheetView view="pageBreakPreview" zoomScaleNormal="100" zoomScaleSheetLayoutView="100" workbookViewId="0">
      <selection activeCell="A2" sqref="A2"/>
    </sheetView>
  </sheetViews>
  <sheetFormatPr baseColWidth="10" defaultColWidth="8.83203125" defaultRowHeight="16" outlineLevelCol="1"/>
  <cols>
    <col min="1" max="1" width="36.6640625" style="9" bestFit="1" customWidth="1"/>
    <col min="2" max="6" width="15.83203125" style="10" customWidth="1"/>
    <col min="7" max="13" width="15.83203125" style="10" customWidth="1" outlineLevel="1"/>
    <col min="14" max="14" width="15.83203125" style="10" customWidth="1"/>
    <col min="15" max="16384" width="8.83203125" style="9"/>
  </cols>
  <sheetData>
    <row r="1" spans="1:14" ht="45">
      <c r="A1" s="65" t="s">
        <v>113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7"/>
    </row>
    <row r="2" spans="1:14">
      <c r="A2" s="48" t="s">
        <v>0</v>
      </c>
      <c r="B2" s="47">
        <v>2026</v>
      </c>
      <c r="C2" s="47">
        <v>2026</v>
      </c>
      <c r="D2" s="47">
        <v>2026</v>
      </c>
      <c r="E2" s="47">
        <v>2026</v>
      </c>
      <c r="F2" s="47">
        <v>2026</v>
      </c>
      <c r="G2" s="47">
        <v>2026</v>
      </c>
      <c r="H2" s="47">
        <v>2026</v>
      </c>
      <c r="I2" s="47">
        <v>2026</v>
      </c>
      <c r="J2" s="47">
        <v>2026</v>
      </c>
      <c r="K2" s="47">
        <v>2026</v>
      </c>
      <c r="L2" s="47">
        <v>2026</v>
      </c>
      <c r="M2" s="47">
        <v>2026</v>
      </c>
      <c r="N2" s="44"/>
    </row>
    <row r="3" spans="1:14" ht="17" thickBot="1">
      <c r="A3" s="48" t="s">
        <v>1</v>
      </c>
      <c r="B3" s="47" t="s">
        <v>2</v>
      </c>
      <c r="C3" s="46" t="s">
        <v>3</v>
      </c>
      <c r="D3" s="46" t="s">
        <v>4</v>
      </c>
      <c r="E3" s="46" t="s">
        <v>5</v>
      </c>
      <c r="F3" s="46" t="s">
        <v>6</v>
      </c>
      <c r="G3" s="46" t="s">
        <v>7</v>
      </c>
      <c r="H3" s="46" t="s">
        <v>8</v>
      </c>
      <c r="I3" s="46" t="s">
        <v>9</v>
      </c>
      <c r="J3" s="46" t="s">
        <v>10</v>
      </c>
      <c r="K3" s="46" t="s">
        <v>11</v>
      </c>
      <c r="L3" s="46" t="s">
        <v>12</v>
      </c>
      <c r="M3" s="45" t="s">
        <v>13</v>
      </c>
      <c r="N3" s="44" t="s">
        <v>14</v>
      </c>
    </row>
    <row r="4" spans="1:14" ht="17" thickBot="1">
      <c r="A4" s="53"/>
      <c r="B4" s="43" t="s">
        <v>15</v>
      </c>
      <c r="C4" s="42" t="s">
        <v>16</v>
      </c>
      <c r="D4" s="42" t="s">
        <v>16</v>
      </c>
      <c r="E4" s="42" t="s">
        <v>16</v>
      </c>
      <c r="F4" s="42" t="s">
        <v>16</v>
      </c>
      <c r="G4" s="42" t="s">
        <v>16</v>
      </c>
      <c r="H4" s="42" t="s">
        <v>16</v>
      </c>
      <c r="I4" s="42" t="s">
        <v>16</v>
      </c>
      <c r="J4" s="42" t="s">
        <v>16</v>
      </c>
      <c r="K4" s="42" t="s">
        <v>16</v>
      </c>
      <c r="L4" s="42" t="s">
        <v>16</v>
      </c>
      <c r="M4" s="41" t="s">
        <v>16</v>
      </c>
      <c r="N4" s="40" t="s">
        <v>16</v>
      </c>
    </row>
    <row r="5" spans="1:14">
      <c r="A5" s="11" t="s">
        <v>17</v>
      </c>
      <c r="B5" s="39"/>
      <c r="C5" s="38"/>
      <c r="D5" s="38"/>
      <c r="E5" s="38"/>
      <c r="F5" s="38"/>
      <c r="G5" s="38"/>
      <c r="H5" s="38"/>
      <c r="I5" s="38"/>
      <c r="J5" s="38"/>
      <c r="K5" s="38"/>
      <c r="L5" s="38"/>
      <c r="M5" s="37"/>
      <c r="N5" s="36"/>
    </row>
    <row r="6" spans="1:14">
      <c r="A6" s="35" t="s">
        <v>18</v>
      </c>
      <c r="B6" s="34">
        <f>SUMIFS(輸入交易記錄!$G$2:$G$99805,輸入交易記錄!$D$2:$D$99805,報表!$A6,輸入交易記錄!$B$2:$B$99805,報表!B$3,輸入交易記錄!$A$2:$A$99805,報表!B$2)</f>
        <v>75000</v>
      </c>
      <c r="C6" s="33">
        <f>SUMIFS(輸入交易記錄!$G$2:$G$99805,輸入交易記錄!$D$2:$D$99805,報表!$A6,輸入交易記錄!$B$2:$B$99805,報表!C$3,輸入交易記錄!$A$2:$A$99805,報表!C$2)</f>
        <v>121998.73000000001</v>
      </c>
      <c r="D6" s="33">
        <f>SUMIFS(輸入交易記錄!$G$2:$G$99805,輸入交易記錄!$D$2:$D$99805,報表!$A6,輸入交易記錄!$B$2:$B$99805,報表!D$3,輸入交易記錄!$A$2:$A$99805,報表!D$2)</f>
        <v>0</v>
      </c>
      <c r="E6" s="33">
        <f>SUMIFS(輸入交易記錄!$G$2:$G$99805,輸入交易記錄!$D$2:$D$99805,報表!$A6,輸入交易記錄!$B$2:$B$99805,報表!E$3,輸入交易記錄!$A$2:$A$99805,報表!E$2)</f>
        <v>0</v>
      </c>
      <c r="F6" s="33">
        <f>SUMIFS(輸入交易記錄!$G$2:$G$99805,輸入交易記錄!$D$2:$D$99805,報表!$A6,輸入交易記錄!$B$2:$B$99805,報表!F$3,輸入交易記錄!$A$2:$A$99805,報表!F$2)</f>
        <v>66703.13</v>
      </c>
      <c r="G6" s="33">
        <f>SUMIFS(輸入交易記錄!$G$2:$G$99805,輸入交易記錄!$D$2:$D$99805,報表!$A6,輸入交易記錄!$B$2:$B$99805,報表!G$3,輸入交易記錄!$A$2:$A$99805,報表!G$2)</f>
        <v>51864.89</v>
      </c>
      <c r="H6" s="33">
        <f>SUMIFS(輸入交易記錄!$G$2:$G$99805,輸入交易記錄!$D$2:$D$99805,報表!$A6,輸入交易記錄!$B$2:$B$99805,報表!H$3,輸入交易記錄!$A$2:$A$99805,報表!H$2)</f>
        <v>0</v>
      </c>
      <c r="I6" s="33">
        <f>SUMIFS(輸入交易記錄!$G$2:$G$99805,輸入交易記錄!$D$2:$D$99805,報表!$A6,輸入交易記錄!$B$2:$B$99805,報表!I$3,輸入交易記錄!$A$2:$A$99805,報表!I$2)</f>
        <v>97142.55</v>
      </c>
      <c r="J6" s="33">
        <f>SUMIFS(輸入交易記錄!$G$2:$G$99805,輸入交易記錄!$D$2:$D$99805,報表!$A6,輸入交易記錄!$B$2:$B$99805,報表!J$3,輸入交易記錄!$A$2:$A$99805,報表!J$2)</f>
        <v>26959.229999999996</v>
      </c>
      <c r="K6" s="33">
        <f>SUMIFS(輸入交易記錄!$G$2:$G$99805,輸入交易記錄!$D$2:$D$99805,報表!$A6,輸入交易記錄!$B$2:$B$99805,報表!K$3,輸入交易記錄!$A$2:$A$99805,報表!K$2)</f>
        <v>95873.790000000008</v>
      </c>
      <c r="L6" s="33">
        <f>SUMIFS(輸入交易記錄!$G$2:$G$99805,輸入交易記錄!$D$2:$D$99805,報表!$A6,輸入交易記錄!$B$2:$B$99805,報表!L$3,輸入交易記錄!$A$2:$A$99805,報表!L$2)</f>
        <v>0</v>
      </c>
      <c r="M6" s="32">
        <f>SUMIFS(輸入交易記錄!$G$2:$G$99805,輸入交易記錄!$D$2:$D$99805,報表!$A6,輸入交易記錄!$B$2:$B$99805,報表!M$3,輸入交易記錄!$A$2:$A$99805,報表!M$2)</f>
        <v>28632.46</v>
      </c>
      <c r="N6" s="31">
        <f>SUM(B6:M6)</f>
        <v>564174.77999999991</v>
      </c>
    </row>
    <row r="7" spans="1:14">
      <c r="A7" s="35" t="s">
        <v>19</v>
      </c>
      <c r="B7" s="34">
        <f>SUMIFS(輸入交易記錄!$G$2:$G$99805,輸入交易記錄!$D$2:$D$99805,報表!$A7,輸入交易記錄!$B$2:$B$99805,報表!B$3,輸入交易記錄!$A$2:$A$99805,報表!B$2)</f>
        <v>0</v>
      </c>
      <c r="C7" s="33">
        <f>SUMIFS(輸入交易記錄!$G$2:$G$99805,輸入交易記錄!$D$2:$D$99805,報表!$A7,輸入交易記錄!$B$2:$B$99805,報表!C$3,輸入交易記錄!$A$2:$A$99805,報表!C$2)</f>
        <v>0</v>
      </c>
      <c r="D7" s="33">
        <f>SUMIFS(輸入交易記錄!$G$2:$G$99805,輸入交易記錄!$D$2:$D$99805,報表!$A7,輸入交易記錄!$B$2:$B$99805,報表!D$3,輸入交易記錄!$A$2:$A$99805,報表!D$2)</f>
        <v>0</v>
      </c>
      <c r="E7" s="33">
        <f>SUMIFS(輸入交易記錄!$G$2:$G$99805,輸入交易記錄!$D$2:$D$99805,報表!$A7,輸入交易記錄!$B$2:$B$99805,報表!E$3,輸入交易記錄!$A$2:$A$99805,報表!E$2)</f>
        <v>0</v>
      </c>
      <c r="F7" s="33">
        <f>SUMIFS(輸入交易記錄!$G$2:$G$99805,輸入交易記錄!$D$2:$D$99805,報表!$A7,輸入交易記錄!$B$2:$B$99805,報表!F$3,輸入交易記錄!$A$2:$A$99805,報表!F$2)</f>
        <v>0</v>
      </c>
      <c r="G7" s="33">
        <f>SUMIFS(輸入交易記錄!$G$2:$G$99805,輸入交易記錄!$D$2:$D$99805,報表!$A7,輸入交易記錄!$B$2:$B$99805,報表!G$3,輸入交易記錄!$A$2:$A$99805,報表!G$2)</f>
        <v>0</v>
      </c>
      <c r="H7" s="33">
        <f>SUMIFS(輸入交易記錄!$G$2:$G$99805,輸入交易記錄!$D$2:$D$99805,報表!$A7,輸入交易記錄!$B$2:$B$99805,報表!H$3,輸入交易記錄!$A$2:$A$99805,報表!H$2)</f>
        <v>0</v>
      </c>
      <c r="I7" s="33">
        <f>SUMIFS(輸入交易記錄!$G$2:$G$99805,輸入交易記錄!$D$2:$D$99805,報表!$A7,輸入交易記錄!$B$2:$B$99805,報表!I$3,輸入交易記錄!$A$2:$A$99805,報表!I$2)</f>
        <v>0</v>
      </c>
      <c r="J7" s="33">
        <f>SUMIFS(輸入交易記錄!$G$2:$G$99805,輸入交易記錄!$D$2:$D$99805,報表!$A7,輸入交易記錄!$B$2:$B$99805,報表!J$3,輸入交易記錄!$A$2:$A$99805,報表!J$2)</f>
        <v>0</v>
      </c>
      <c r="K7" s="33">
        <f>SUMIFS(輸入交易記錄!$G$2:$G$99805,輸入交易記錄!$D$2:$D$99805,報表!$A7,輸入交易記錄!$B$2:$B$99805,報表!K$3,輸入交易記錄!$A$2:$A$99805,報表!K$2)</f>
        <v>0</v>
      </c>
      <c r="L7" s="33">
        <f>SUMIFS(輸入交易記錄!$G$2:$G$99805,輸入交易記錄!$D$2:$D$99805,報表!$A7,輸入交易記錄!$B$2:$B$99805,報表!L$3,輸入交易記錄!$A$2:$A$99805,報表!L$2)</f>
        <v>0</v>
      </c>
      <c r="M7" s="32">
        <f>SUMIFS(輸入交易記錄!$G$2:$G$99805,輸入交易記錄!$D$2:$D$99805,報表!$A7,輸入交易記錄!$B$2:$B$99805,報表!M$3,輸入交易記錄!$A$2:$A$99805,報表!M$2)</f>
        <v>0</v>
      </c>
      <c r="N7" s="31">
        <f t="shared" ref="N7:N10" si="0">SUM(B7:M7)</f>
        <v>0</v>
      </c>
    </row>
    <row r="8" spans="1:14">
      <c r="A8" s="35" t="s">
        <v>20</v>
      </c>
      <c r="B8" s="34">
        <f>SUMIFS(輸入交易記錄!$G$2:$G$99805,輸入交易記錄!$D$2:$D$99805,報表!$A8,輸入交易記錄!$B$2:$B$99805,報表!B$3,輸入交易記錄!$A$2:$A$99805,報表!B$2)</f>
        <v>0</v>
      </c>
      <c r="C8" s="33">
        <f>SUMIFS(輸入交易記錄!$G$2:$G$99805,輸入交易記錄!$D$2:$D$99805,報表!$A8,輸入交易記錄!$B$2:$B$99805,報表!C$3,輸入交易記錄!$A$2:$A$99805,報表!C$2)</f>
        <v>0</v>
      </c>
      <c r="D8" s="33">
        <f>SUMIFS(輸入交易記錄!$G$2:$G$99805,輸入交易記錄!$D$2:$D$99805,報表!$A8,輸入交易記錄!$B$2:$B$99805,報表!D$3,輸入交易記錄!$A$2:$A$99805,報表!D$2)</f>
        <v>0</v>
      </c>
      <c r="E8" s="33">
        <f>SUMIFS(輸入交易記錄!$G$2:$G$99805,輸入交易記錄!$D$2:$D$99805,報表!$A8,輸入交易記錄!$B$2:$B$99805,報表!E$3,輸入交易記錄!$A$2:$A$99805,報表!E$2)</f>
        <v>0</v>
      </c>
      <c r="F8" s="33">
        <f>SUMIFS(輸入交易記錄!$G$2:$G$99805,輸入交易記錄!$D$2:$D$99805,報表!$A8,輸入交易記錄!$B$2:$B$99805,報表!F$3,輸入交易記錄!$A$2:$A$99805,報表!F$2)</f>
        <v>0</v>
      </c>
      <c r="G8" s="33">
        <f>SUMIFS(輸入交易記錄!$G$2:$G$99805,輸入交易記錄!$D$2:$D$99805,報表!$A8,輸入交易記錄!$B$2:$B$99805,報表!G$3,輸入交易記錄!$A$2:$A$99805,報表!G$2)</f>
        <v>0</v>
      </c>
      <c r="H8" s="33">
        <f>SUMIFS(輸入交易記錄!$G$2:$G$99805,輸入交易記錄!$D$2:$D$99805,報表!$A8,輸入交易記錄!$B$2:$B$99805,報表!H$3,輸入交易記錄!$A$2:$A$99805,報表!H$2)</f>
        <v>0</v>
      </c>
      <c r="I8" s="33">
        <f>SUMIFS(輸入交易記錄!$G$2:$G$99805,輸入交易記錄!$D$2:$D$99805,報表!$A8,輸入交易記錄!$B$2:$B$99805,報表!I$3,輸入交易記錄!$A$2:$A$99805,報表!I$2)</f>
        <v>0</v>
      </c>
      <c r="J8" s="33">
        <f>SUMIFS(輸入交易記錄!$G$2:$G$99805,輸入交易記錄!$D$2:$D$99805,報表!$A8,輸入交易記錄!$B$2:$B$99805,報表!J$3,輸入交易記錄!$A$2:$A$99805,報表!J$2)</f>
        <v>0</v>
      </c>
      <c r="K8" s="33">
        <f>SUMIFS(輸入交易記錄!$G$2:$G$99805,輸入交易記錄!$D$2:$D$99805,報表!$A8,輸入交易記錄!$B$2:$B$99805,報表!K$3,輸入交易記錄!$A$2:$A$99805,報表!K$2)</f>
        <v>0</v>
      </c>
      <c r="L8" s="33">
        <f>SUMIFS(輸入交易記錄!$G$2:$G$99805,輸入交易記錄!$D$2:$D$99805,報表!$A8,輸入交易記錄!$B$2:$B$99805,報表!L$3,輸入交易記錄!$A$2:$A$99805,報表!L$2)</f>
        <v>0</v>
      </c>
      <c r="M8" s="32">
        <f>SUMIFS(輸入交易記錄!$G$2:$G$99805,輸入交易記錄!$D$2:$D$99805,報表!$A8,輸入交易記錄!$B$2:$B$99805,報表!M$3,輸入交易記錄!$A$2:$A$99805,報表!M$2)</f>
        <v>0</v>
      </c>
      <c r="N8" s="31">
        <f t="shared" si="0"/>
        <v>0</v>
      </c>
    </row>
    <row r="9" spans="1:14">
      <c r="A9" s="35" t="s">
        <v>21</v>
      </c>
      <c r="B9" s="34">
        <f>SUMIFS(輸入交易記錄!$G$2:$G$99805,輸入交易記錄!$D$2:$D$99805,報表!$A9,輸入交易記錄!$B$2:$B$99805,報表!B$3,輸入交易記錄!$A$2:$A$99805,報表!B$2)</f>
        <v>13000</v>
      </c>
      <c r="C9" s="33">
        <f>SUMIFS(輸入交易記錄!$G$2:$G$99805,輸入交易記錄!$D$2:$D$99805,報表!$A9,輸入交易記錄!$B$2:$B$99805,報表!C$3,輸入交易記錄!$A$2:$A$99805,報表!C$2)</f>
        <v>72824.62000000001</v>
      </c>
      <c r="D9" s="33">
        <f>SUMIFS(輸入交易記錄!$G$2:$G$99805,輸入交易記錄!$D$2:$D$99805,報表!$A9,輸入交易記錄!$B$2:$B$99805,報表!D$3,輸入交易記錄!$A$2:$A$99805,報表!D$2)</f>
        <v>106591.84999999999</v>
      </c>
      <c r="E9" s="33">
        <f>SUMIFS(輸入交易記錄!$G$2:$G$99805,輸入交易記錄!$D$2:$D$99805,報表!$A9,輸入交易記錄!$B$2:$B$99805,報表!E$3,輸入交易記錄!$A$2:$A$99805,報表!E$2)</f>
        <v>90296.290000000008</v>
      </c>
      <c r="F9" s="33">
        <f>SUMIFS(輸入交易記錄!$G$2:$G$99805,輸入交易記錄!$D$2:$D$99805,報表!$A9,輸入交易記錄!$B$2:$B$99805,報表!F$3,輸入交易記錄!$A$2:$A$99805,報表!F$2)</f>
        <v>63741.18</v>
      </c>
      <c r="G9" s="33">
        <f>SUMIFS(輸入交易記錄!$G$2:$G$99805,輸入交易記錄!$D$2:$D$99805,報表!$A9,輸入交易記錄!$B$2:$B$99805,報表!G$3,輸入交易記錄!$A$2:$A$99805,報表!G$2)</f>
        <v>0</v>
      </c>
      <c r="H9" s="33">
        <f>SUMIFS(輸入交易記錄!$G$2:$G$99805,輸入交易記錄!$D$2:$D$99805,報表!$A9,輸入交易記錄!$B$2:$B$99805,報表!H$3,輸入交易記錄!$A$2:$A$99805,報表!H$2)</f>
        <v>31484.55</v>
      </c>
      <c r="I9" s="33">
        <f>SUMIFS(輸入交易記錄!$G$2:$G$99805,輸入交易記錄!$D$2:$D$99805,報表!$A9,輸入交易記錄!$B$2:$B$99805,報表!I$3,輸入交易記錄!$A$2:$A$99805,報表!I$2)</f>
        <v>0</v>
      </c>
      <c r="J9" s="33">
        <f>SUMIFS(輸入交易記錄!$G$2:$G$99805,輸入交易記錄!$D$2:$D$99805,報表!$A9,輸入交易記錄!$B$2:$B$99805,報表!J$3,輸入交易記錄!$A$2:$A$99805,報表!J$2)</f>
        <v>7905.9</v>
      </c>
      <c r="K9" s="33">
        <f>SUMIFS(輸入交易記錄!$G$2:$G$99805,輸入交易記錄!$D$2:$D$99805,報表!$A9,輸入交易記錄!$B$2:$B$99805,報表!K$3,輸入交易記錄!$A$2:$A$99805,報表!K$2)</f>
        <v>123024.52</v>
      </c>
      <c r="L9" s="33">
        <f>SUMIFS(輸入交易記錄!$G$2:$G$99805,輸入交易記錄!$D$2:$D$99805,報表!$A9,輸入交易記錄!$B$2:$B$99805,報表!L$3,輸入交易記錄!$A$2:$A$99805,報表!L$2)</f>
        <v>21569.23</v>
      </c>
      <c r="M9" s="32">
        <f>SUMIFS(輸入交易記錄!$G$2:$G$99805,輸入交易記錄!$D$2:$D$99805,報表!$A9,輸入交易記錄!$B$2:$B$99805,報表!M$3,輸入交易記錄!$A$2:$A$99805,報表!M$2)</f>
        <v>14989.84</v>
      </c>
      <c r="N9" s="31">
        <f t="shared" si="0"/>
        <v>545427.98</v>
      </c>
    </row>
    <row r="10" spans="1:14">
      <c r="A10" s="35" t="s">
        <v>22</v>
      </c>
      <c r="B10" s="34">
        <f>SUMIFS(輸入交易記錄!$G$2:$G$99805,輸入交易記錄!$D$2:$D$99805,報表!$A10,輸入交易記錄!$B$2:$B$99805,報表!B$3,輸入交易記錄!$A$2:$A$99805,報表!B$2)</f>
        <v>0</v>
      </c>
      <c r="C10" s="33">
        <f>SUMIFS(輸入交易記錄!$G$2:$G$99805,輸入交易記錄!$D$2:$D$99805,報表!$A10,輸入交易記錄!$B$2:$B$99805,報表!C$3,輸入交易記錄!$A$2:$A$99805,報表!C$2)</f>
        <v>0</v>
      </c>
      <c r="D10" s="33">
        <f>SUMIFS(輸入交易記錄!$G$2:$G$99805,輸入交易記錄!$D$2:$D$99805,報表!$A10,輸入交易記錄!$B$2:$B$99805,報表!D$3,輸入交易記錄!$A$2:$A$99805,報表!D$2)</f>
        <v>0</v>
      </c>
      <c r="E10" s="33">
        <f>SUMIFS(輸入交易記錄!$G$2:$G$99805,輸入交易記錄!$D$2:$D$99805,報表!$A10,輸入交易記錄!$B$2:$B$99805,報表!E$3,輸入交易記錄!$A$2:$A$99805,報表!E$2)</f>
        <v>0</v>
      </c>
      <c r="F10" s="33">
        <f>SUMIFS(輸入交易記錄!$G$2:$G$99805,輸入交易記錄!$D$2:$D$99805,報表!$A10,輸入交易記錄!$B$2:$B$99805,報表!F$3,輸入交易記錄!$A$2:$A$99805,報表!F$2)</f>
        <v>0</v>
      </c>
      <c r="G10" s="33">
        <f>SUMIFS(輸入交易記錄!$G$2:$G$99805,輸入交易記錄!$D$2:$D$99805,報表!$A10,輸入交易記錄!$B$2:$B$99805,報表!G$3,輸入交易記錄!$A$2:$A$99805,報表!G$2)</f>
        <v>0</v>
      </c>
      <c r="H10" s="33">
        <f>SUMIFS(輸入交易記錄!$G$2:$G$99805,輸入交易記錄!$D$2:$D$99805,報表!$A10,輸入交易記錄!$B$2:$B$99805,報表!H$3,輸入交易記錄!$A$2:$A$99805,報表!H$2)</f>
        <v>0</v>
      </c>
      <c r="I10" s="33">
        <f>SUMIFS(輸入交易記錄!$G$2:$G$99805,輸入交易記錄!$D$2:$D$99805,報表!$A10,輸入交易記錄!$B$2:$B$99805,報表!I$3,輸入交易記錄!$A$2:$A$99805,報表!I$2)</f>
        <v>0</v>
      </c>
      <c r="J10" s="33">
        <f>SUMIFS(輸入交易記錄!$G$2:$G$99805,輸入交易記錄!$D$2:$D$99805,報表!$A10,輸入交易記錄!$B$2:$B$99805,報表!J$3,輸入交易記錄!$A$2:$A$99805,報表!J$2)</f>
        <v>0</v>
      </c>
      <c r="K10" s="33">
        <f>SUMIFS(輸入交易記錄!$G$2:$G$99805,輸入交易記錄!$D$2:$D$99805,報表!$A10,輸入交易記錄!$B$2:$B$99805,報表!K$3,輸入交易記錄!$A$2:$A$99805,報表!K$2)</f>
        <v>0</v>
      </c>
      <c r="L10" s="33">
        <f>SUMIFS(輸入交易記錄!$G$2:$G$99805,輸入交易記錄!$D$2:$D$99805,報表!$A10,輸入交易記錄!$B$2:$B$99805,報表!L$3,輸入交易記錄!$A$2:$A$99805,報表!L$2)</f>
        <v>0</v>
      </c>
      <c r="M10" s="32">
        <f>SUMIFS(輸入交易記錄!$G$2:$G$99805,輸入交易記錄!$D$2:$D$99805,報表!$A10,輸入交易記錄!$B$2:$B$99805,報表!M$3,輸入交易記錄!$A$2:$A$99805,報表!M$2)</f>
        <v>0</v>
      </c>
      <c r="N10" s="31">
        <f t="shared" si="0"/>
        <v>0</v>
      </c>
    </row>
    <row r="11" spans="1:14">
      <c r="A11" s="35" t="s">
        <v>23</v>
      </c>
      <c r="B11" s="34">
        <f>SUMIFS(輸入交易記錄!$G$2:$G$99805,輸入交易記錄!$D$2:$D$99805,報表!$A11,輸入交易記錄!$B$2:$B$99805,報表!B$3,輸入交易記錄!$A$2:$A$99805,報表!B$2)</f>
        <v>0</v>
      </c>
      <c r="C11" s="33">
        <f>SUMIFS(輸入交易記錄!$G$2:$G$99805,輸入交易記錄!$D$2:$D$99805,報表!$A11,輸入交易記錄!$B$2:$B$99805,報表!C$3,輸入交易記錄!$A$2:$A$99805,報表!C$2)</f>
        <v>0</v>
      </c>
      <c r="D11" s="33">
        <f>SUMIFS(輸入交易記錄!$G$2:$G$99805,輸入交易記錄!$D$2:$D$99805,報表!$A11,輸入交易記錄!$B$2:$B$99805,報表!D$3,輸入交易記錄!$A$2:$A$99805,報表!D$2)</f>
        <v>0</v>
      </c>
      <c r="E11" s="33">
        <f>SUMIFS(輸入交易記錄!$G$2:$G$99805,輸入交易記錄!$D$2:$D$99805,報表!$A11,輸入交易記錄!$B$2:$B$99805,報表!E$3,輸入交易記錄!$A$2:$A$99805,報表!E$2)</f>
        <v>0</v>
      </c>
      <c r="F11" s="33">
        <f>SUMIFS(輸入交易記錄!$G$2:$G$99805,輸入交易記錄!$D$2:$D$99805,報表!$A11,輸入交易記錄!$B$2:$B$99805,報表!F$3,輸入交易記錄!$A$2:$A$99805,報表!F$2)</f>
        <v>0</v>
      </c>
      <c r="G11" s="33">
        <f>SUMIFS(輸入交易記錄!$G$2:$G$99805,輸入交易記錄!$D$2:$D$99805,報表!$A11,輸入交易記錄!$B$2:$B$99805,報表!G$3,輸入交易記錄!$A$2:$A$99805,報表!G$2)</f>
        <v>0</v>
      </c>
      <c r="H11" s="33">
        <f>SUMIFS(輸入交易記錄!$G$2:$G$99805,輸入交易記錄!$D$2:$D$99805,報表!$A11,輸入交易記錄!$B$2:$B$99805,報表!H$3,輸入交易記錄!$A$2:$A$99805,報表!H$2)</f>
        <v>0</v>
      </c>
      <c r="I11" s="33">
        <f>SUMIFS(輸入交易記錄!$G$2:$G$99805,輸入交易記錄!$D$2:$D$99805,報表!$A11,輸入交易記錄!$B$2:$B$99805,報表!I$3,輸入交易記錄!$A$2:$A$99805,報表!I$2)</f>
        <v>0</v>
      </c>
      <c r="J11" s="33">
        <f>SUMIFS(輸入交易記錄!$G$2:$G$99805,輸入交易記錄!$D$2:$D$99805,報表!$A11,輸入交易記錄!$B$2:$B$99805,報表!J$3,輸入交易記錄!$A$2:$A$99805,報表!J$2)</f>
        <v>0</v>
      </c>
      <c r="K11" s="33">
        <f>SUMIFS(輸入交易記錄!$G$2:$G$99805,輸入交易記錄!$D$2:$D$99805,報表!$A11,輸入交易記錄!$B$2:$B$99805,報表!K$3,輸入交易記錄!$A$2:$A$99805,報表!K$2)</f>
        <v>0</v>
      </c>
      <c r="L11" s="33">
        <f>SUMIFS(輸入交易記錄!$G$2:$G$99805,輸入交易記錄!$D$2:$D$99805,報表!$A11,輸入交易記錄!$B$2:$B$99805,報表!L$3,輸入交易記錄!$A$2:$A$99805,報表!L$2)</f>
        <v>0</v>
      </c>
      <c r="M11" s="32">
        <f>SUMIFS(輸入交易記錄!$G$2:$G$99805,輸入交易記錄!$D$2:$D$99805,報表!$A11,輸入交易記錄!$B$2:$B$99805,報表!M$3,輸入交易記錄!$A$2:$A$99805,報表!M$2)</f>
        <v>0</v>
      </c>
      <c r="N11" s="31">
        <f>SUM(B11:M11)</f>
        <v>0</v>
      </c>
    </row>
    <row r="12" spans="1:14">
      <c r="A12" s="35" t="s">
        <v>24</v>
      </c>
      <c r="B12" s="34">
        <f>SUMIFS(輸入交易記錄!$G$2:$G$99805,輸入交易記錄!$D$2:$D$99805,報表!$A12,輸入交易記錄!$B$2:$B$99805,報表!B$3,輸入交易記錄!$A$2:$A$99805,報表!B$2)</f>
        <v>0</v>
      </c>
      <c r="C12" s="33">
        <f>SUMIFS(輸入交易記錄!$G$2:$G$99805,輸入交易記錄!$D$2:$D$99805,報表!$A12,輸入交易記錄!$B$2:$B$99805,報表!C$3,輸入交易記錄!$A$2:$A$99805,報表!C$2)</f>
        <v>0</v>
      </c>
      <c r="D12" s="33">
        <f>SUMIFS(輸入交易記錄!$G$2:$G$99805,輸入交易記錄!$D$2:$D$99805,報表!$A12,輸入交易記錄!$B$2:$B$99805,報表!D$3,輸入交易記錄!$A$2:$A$99805,報表!D$2)</f>
        <v>0</v>
      </c>
      <c r="E12" s="33">
        <f>SUMIFS(輸入交易記錄!$G$2:$G$99805,輸入交易記錄!$D$2:$D$99805,報表!$A12,輸入交易記錄!$B$2:$B$99805,報表!E$3,輸入交易記錄!$A$2:$A$99805,報表!E$2)</f>
        <v>0</v>
      </c>
      <c r="F12" s="33">
        <f>SUMIFS(輸入交易記錄!$G$2:$G$99805,輸入交易記錄!$D$2:$D$99805,報表!$A12,輸入交易記錄!$B$2:$B$99805,報表!F$3,輸入交易記錄!$A$2:$A$99805,報表!F$2)</f>
        <v>0</v>
      </c>
      <c r="G12" s="33">
        <f>SUMIFS(輸入交易記錄!$G$2:$G$99805,輸入交易記錄!$D$2:$D$99805,報表!$A12,輸入交易記錄!$B$2:$B$99805,報表!G$3,輸入交易記錄!$A$2:$A$99805,報表!G$2)</f>
        <v>0</v>
      </c>
      <c r="H12" s="33">
        <f>SUMIFS(輸入交易記錄!$G$2:$G$99805,輸入交易記錄!$D$2:$D$99805,報表!$A12,輸入交易記錄!$B$2:$B$99805,報表!H$3,輸入交易記錄!$A$2:$A$99805,報表!H$2)</f>
        <v>0</v>
      </c>
      <c r="I12" s="33">
        <f>SUMIFS(輸入交易記錄!$G$2:$G$99805,輸入交易記錄!$D$2:$D$99805,報表!$A12,輸入交易記錄!$B$2:$B$99805,報表!I$3,輸入交易記錄!$A$2:$A$99805,報表!I$2)</f>
        <v>0</v>
      </c>
      <c r="J12" s="33">
        <f>SUMIFS(輸入交易記錄!$G$2:$G$99805,輸入交易記錄!$D$2:$D$99805,報表!$A12,輸入交易記錄!$B$2:$B$99805,報表!J$3,輸入交易記錄!$A$2:$A$99805,報表!J$2)</f>
        <v>0</v>
      </c>
      <c r="K12" s="33">
        <f>SUMIFS(輸入交易記錄!$G$2:$G$99805,輸入交易記錄!$D$2:$D$99805,報表!$A12,輸入交易記錄!$B$2:$B$99805,報表!K$3,輸入交易記錄!$A$2:$A$99805,報表!K$2)</f>
        <v>0</v>
      </c>
      <c r="L12" s="33">
        <f>SUMIFS(輸入交易記錄!$G$2:$G$99805,輸入交易記錄!$D$2:$D$99805,報表!$A12,輸入交易記錄!$B$2:$B$99805,報表!L$3,輸入交易記錄!$A$2:$A$99805,報表!L$2)</f>
        <v>0</v>
      </c>
      <c r="M12" s="32">
        <f>SUMIFS(輸入交易記錄!$G$2:$G$99805,輸入交易記錄!$D$2:$D$99805,報表!$A12,輸入交易記錄!$B$2:$B$99805,報表!M$3,輸入交易記錄!$A$2:$A$99805,報表!M$2)</f>
        <v>0</v>
      </c>
      <c r="N12" s="31">
        <f>SUM(B12:M12)</f>
        <v>0</v>
      </c>
    </row>
    <row r="13" spans="1:14" s="11" customFormat="1">
      <c r="A13" s="26" t="s">
        <v>25</v>
      </c>
      <c r="B13" s="25">
        <f t="shared" ref="B13:N13" si="1">SUM(B6:B12)</f>
        <v>88000</v>
      </c>
      <c r="C13" s="24">
        <f t="shared" si="1"/>
        <v>194823.35000000003</v>
      </c>
      <c r="D13" s="24">
        <f t="shared" si="1"/>
        <v>106591.84999999999</v>
      </c>
      <c r="E13" s="24">
        <f t="shared" si="1"/>
        <v>90296.290000000008</v>
      </c>
      <c r="F13" s="24">
        <f t="shared" si="1"/>
        <v>130444.31</v>
      </c>
      <c r="G13" s="24">
        <f t="shared" si="1"/>
        <v>51864.89</v>
      </c>
      <c r="H13" s="24">
        <f t="shared" si="1"/>
        <v>31484.55</v>
      </c>
      <c r="I13" s="24">
        <f t="shared" si="1"/>
        <v>97142.55</v>
      </c>
      <c r="J13" s="24">
        <f t="shared" si="1"/>
        <v>34865.129999999997</v>
      </c>
      <c r="K13" s="24">
        <f t="shared" si="1"/>
        <v>218898.31</v>
      </c>
      <c r="L13" s="24">
        <f t="shared" si="1"/>
        <v>21569.23</v>
      </c>
      <c r="M13" s="23">
        <f t="shared" si="1"/>
        <v>43622.3</v>
      </c>
      <c r="N13" s="22">
        <f t="shared" si="1"/>
        <v>1109602.7599999998</v>
      </c>
    </row>
    <row r="14" spans="1:14">
      <c r="B14" s="34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2"/>
      <c r="N14" s="31"/>
    </row>
    <row r="15" spans="1:14">
      <c r="A15" s="11" t="s">
        <v>26</v>
      </c>
      <c r="B15" s="34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2"/>
      <c r="N15" s="31"/>
    </row>
    <row r="16" spans="1:14">
      <c r="A16" s="11" t="s">
        <v>27</v>
      </c>
      <c r="B16" s="34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2"/>
      <c r="N16" s="31"/>
    </row>
    <row r="17" spans="1:14">
      <c r="A17" s="35" t="s">
        <v>28</v>
      </c>
      <c r="B17" s="34">
        <f>SUMIFS(輸入交易記錄!$G$2:$G$99805,輸入交易記錄!$D$2:$D$99805,報表!$A17,輸入交易記錄!$B$2:$B$99805,報表!B$3,輸入交易記錄!$A$2:$A$99805,報表!B$2)</f>
        <v>-1500</v>
      </c>
      <c r="C17" s="33">
        <f>SUMIFS(輸入交易記錄!$G$2:$G$99805,輸入交易記錄!$D$2:$D$99805,報表!$A17,輸入交易記錄!$B$2:$B$99805,報表!C$3,輸入交易記錄!$A$2:$A$99805,報表!C$2)</f>
        <v>-20334.37</v>
      </c>
      <c r="D17" s="33">
        <f>SUMIFS(輸入交易記錄!$G$2:$G$99805,輸入交易記錄!$D$2:$D$99805,報表!$A17,輸入交易記錄!$B$2:$B$99805,報表!D$3,輸入交易記錄!$A$2:$A$99805,報表!D$2)</f>
        <v>-9542.9</v>
      </c>
      <c r="E17" s="33">
        <f>SUMIFS(輸入交易記錄!$G$2:$G$99805,輸入交易記錄!$D$2:$D$99805,報表!$A17,輸入交易記錄!$B$2:$B$99805,報表!E$3,輸入交易記錄!$A$2:$A$99805,報表!E$2)</f>
        <v>-42807.41</v>
      </c>
      <c r="F17" s="33">
        <f>SUMIFS(輸入交易記錄!$G$2:$G$99805,輸入交易記錄!$D$2:$D$99805,報表!$A17,輸入交易記錄!$B$2:$B$99805,報表!F$3,輸入交易記錄!$A$2:$A$99805,報表!F$2)</f>
        <v>-30161.01</v>
      </c>
      <c r="G17" s="33">
        <f>SUMIFS(輸入交易記錄!$G$2:$G$99805,輸入交易記錄!$D$2:$D$99805,報表!$A17,輸入交易記錄!$B$2:$B$99805,報表!G$3,輸入交易記錄!$A$2:$A$99805,報表!G$2)</f>
        <v>-24055.65</v>
      </c>
      <c r="H17" s="33">
        <f>SUMIFS(輸入交易記錄!$G$2:$G$99805,輸入交易記錄!$D$2:$D$99805,報表!$A17,輸入交易記錄!$B$2:$B$99805,報表!H$3,輸入交易記錄!$A$2:$A$99805,報表!H$2)</f>
        <v>-6918.55</v>
      </c>
      <c r="I17" s="33">
        <f>SUMIFS(輸入交易記錄!$G$2:$G$99805,輸入交易記錄!$D$2:$D$99805,報表!$A17,輸入交易記錄!$B$2:$B$99805,報表!I$3,輸入交易記錄!$A$2:$A$99805,報表!I$2)</f>
        <v>-40193.83</v>
      </c>
      <c r="J17" s="33">
        <f>SUMIFS(輸入交易記錄!$G$2:$G$99805,輸入交易記錄!$D$2:$D$99805,報表!$A17,輸入交易記錄!$B$2:$B$99805,報表!J$3,輸入交易記錄!$A$2:$A$99805,報表!J$2)</f>
        <v>-21913.5</v>
      </c>
      <c r="K17" s="33">
        <f>SUMIFS(輸入交易記錄!$G$2:$G$99805,輸入交易記錄!$D$2:$D$99805,報表!$A17,輸入交易記錄!$B$2:$B$99805,報表!K$3,輸入交易記錄!$A$2:$A$99805,報表!K$2)</f>
        <v>-32530.17</v>
      </c>
      <c r="L17" s="33">
        <f>SUMIFS(輸入交易記錄!$G$2:$G$99805,輸入交易記錄!$D$2:$D$99805,報表!$A17,輸入交易記錄!$B$2:$B$99805,報表!L$3,輸入交易記錄!$A$2:$A$99805,報表!L$2)</f>
        <v>-33830.47</v>
      </c>
      <c r="M17" s="32">
        <f>SUMIFS(輸入交易記錄!$G$2:$G$99805,輸入交易記錄!$D$2:$D$99805,報表!$A17,輸入交易記錄!$B$2:$B$99805,報表!M$3,輸入交易記錄!$A$2:$A$99805,報表!M$2)</f>
        <v>-31639.299999999996</v>
      </c>
      <c r="N17" s="31">
        <f t="shared" ref="N17:N19" si="2">SUM(B17:M17)</f>
        <v>-295427.15999999997</v>
      </c>
    </row>
    <row r="18" spans="1:14">
      <c r="A18" s="35" t="s">
        <v>29</v>
      </c>
      <c r="B18" s="34">
        <f>SUMIFS(輸入交易記錄!$G$2:$G$99805,輸入交易記錄!$D$2:$D$99805,報表!$A18,輸入交易記錄!$B$2:$B$99805,報表!B$3,輸入交易記錄!$A$2:$A$99805,報表!B$2)</f>
        <v>-821</v>
      </c>
      <c r="C18" s="33">
        <f>SUMIFS(輸入交易記錄!$G$2:$G$99805,輸入交易記錄!$D$2:$D$99805,報表!$A18,輸入交易記錄!$B$2:$B$99805,報表!C$3,輸入交易記錄!$A$2:$A$99805,報表!C$2)</f>
        <v>-35576.270000000004</v>
      </c>
      <c r="D18" s="33">
        <f>SUMIFS(輸入交易記錄!$G$2:$G$99805,輸入交易記錄!$D$2:$D$99805,報表!$A18,輸入交易記錄!$B$2:$B$99805,報表!D$3,輸入交易記錄!$A$2:$A$99805,報表!D$2)</f>
        <v>-49393.509999999995</v>
      </c>
      <c r="E18" s="33">
        <f>SUMIFS(輸入交易記錄!$G$2:$G$99805,輸入交易記錄!$D$2:$D$99805,報表!$A18,輸入交易記錄!$B$2:$B$99805,報表!E$3,輸入交易記錄!$A$2:$A$99805,報表!E$2)</f>
        <v>-60387.490000000005</v>
      </c>
      <c r="F18" s="33">
        <f>SUMIFS(輸入交易記錄!$G$2:$G$99805,輸入交易記錄!$D$2:$D$99805,報表!$A18,輸入交易記錄!$B$2:$B$99805,報表!F$3,輸入交易記錄!$A$2:$A$99805,報表!F$2)</f>
        <v>-39154.880000000005</v>
      </c>
      <c r="G18" s="33">
        <f>SUMIFS(輸入交易記錄!$G$2:$G$99805,輸入交易記錄!$D$2:$D$99805,報表!$A18,輸入交易記錄!$B$2:$B$99805,報表!G$3,輸入交易記錄!$A$2:$A$99805,報表!G$2)</f>
        <v>-44295.53</v>
      </c>
      <c r="H18" s="33">
        <f>SUMIFS(輸入交易記錄!$G$2:$G$99805,輸入交易記錄!$D$2:$D$99805,報表!$A18,輸入交易記錄!$B$2:$B$99805,報表!H$3,輸入交易記錄!$A$2:$A$99805,報表!H$2)</f>
        <v>-48662.11</v>
      </c>
      <c r="I18" s="33">
        <f>SUMIFS(輸入交易記錄!$G$2:$G$99805,輸入交易記錄!$D$2:$D$99805,報表!$A18,輸入交易記錄!$B$2:$B$99805,報表!I$3,輸入交易記錄!$A$2:$A$99805,報表!I$2)</f>
        <v>-10675.300000000001</v>
      </c>
      <c r="J18" s="33">
        <f>SUMIFS(輸入交易記錄!$G$2:$G$99805,輸入交易記錄!$D$2:$D$99805,報表!$A18,輸入交易記錄!$B$2:$B$99805,報表!J$3,輸入交易記錄!$A$2:$A$99805,報表!J$2)</f>
        <v>-41344.54</v>
      </c>
      <c r="K18" s="33">
        <f>SUMIFS(輸入交易記錄!$G$2:$G$99805,輸入交易記錄!$D$2:$D$99805,報表!$A18,輸入交易記錄!$B$2:$B$99805,報表!K$3,輸入交易記錄!$A$2:$A$99805,報表!K$2)</f>
        <v>-23503.33</v>
      </c>
      <c r="L18" s="33">
        <f>SUMIFS(輸入交易記錄!$G$2:$G$99805,輸入交易記錄!$D$2:$D$99805,報表!$A18,輸入交易記錄!$B$2:$B$99805,報表!L$3,輸入交易記錄!$A$2:$A$99805,報表!L$2)</f>
        <v>-25317.040000000001</v>
      </c>
      <c r="M18" s="32">
        <f>SUMIFS(輸入交易記錄!$G$2:$G$99805,輸入交易記錄!$D$2:$D$99805,報表!$A18,輸入交易記錄!$B$2:$B$99805,報表!M$3,輸入交易記錄!$A$2:$A$99805,報表!M$2)</f>
        <v>-6023.1500000000005</v>
      </c>
      <c r="N18" s="31">
        <f t="shared" si="2"/>
        <v>-385154.15</v>
      </c>
    </row>
    <row r="19" spans="1:14">
      <c r="A19" s="35" t="s">
        <v>30</v>
      </c>
      <c r="B19" s="34">
        <f>SUMIFS(輸入交易記錄!$G$2:$G$99805,輸入交易記錄!$D$2:$D$99805,報表!$A19,輸入交易記錄!$B$2:$B$99805,報表!B$3,輸入交易記錄!$A$2:$A$99805,報表!B$2)</f>
        <v>-24000</v>
      </c>
      <c r="C19" s="33">
        <f>SUMIFS(輸入交易記錄!$G$2:$G$99805,輸入交易記錄!$D$2:$D$99805,報表!$A19,輸入交易記錄!$B$2:$B$99805,報表!C$3,輸入交易記錄!$A$2:$A$99805,報表!C$2)</f>
        <v>-16801.919999999998</v>
      </c>
      <c r="D19" s="33">
        <f>SUMIFS(輸入交易記錄!$G$2:$G$99805,輸入交易記錄!$D$2:$D$99805,報表!$A19,輸入交易記錄!$B$2:$B$99805,報表!D$3,輸入交易記錄!$A$2:$A$99805,報表!D$2)</f>
        <v>-30634.86</v>
      </c>
      <c r="E19" s="33">
        <f>SUMIFS(輸入交易記錄!$G$2:$G$99805,輸入交易記錄!$D$2:$D$99805,報表!$A19,輸入交易記錄!$B$2:$B$99805,報表!E$3,輸入交易記錄!$A$2:$A$99805,報表!E$2)</f>
        <v>-13284.33</v>
      </c>
      <c r="F19" s="33">
        <f>SUMIFS(輸入交易記錄!$G$2:$G$99805,輸入交易記錄!$D$2:$D$99805,報表!$A19,輸入交易記錄!$B$2:$B$99805,報表!F$3,輸入交易記錄!$A$2:$A$99805,報表!F$2)</f>
        <v>0</v>
      </c>
      <c r="G19" s="33">
        <f>SUMIFS(輸入交易記錄!$G$2:$G$99805,輸入交易記錄!$D$2:$D$99805,報表!$A19,輸入交易記錄!$B$2:$B$99805,報表!G$3,輸入交易記錄!$A$2:$A$99805,報表!G$2)</f>
        <v>-38133.599999999999</v>
      </c>
      <c r="H19" s="33">
        <f>SUMIFS(輸入交易記錄!$G$2:$G$99805,輸入交易記錄!$D$2:$D$99805,報表!$A19,輸入交易記錄!$B$2:$B$99805,報表!H$3,輸入交易記錄!$A$2:$A$99805,報表!H$2)</f>
        <v>-9234.09</v>
      </c>
      <c r="I19" s="33">
        <f>SUMIFS(輸入交易記錄!$G$2:$G$99805,輸入交易記錄!$D$2:$D$99805,報表!$A19,輸入交易記錄!$B$2:$B$99805,報表!I$3,輸入交易記錄!$A$2:$A$99805,報表!I$2)</f>
        <v>-77793.130000000019</v>
      </c>
      <c r="J19" s="33">
        <f>SUMIFS(輸入交易記錄!$G$2:$G$99805,輸入交易記錄!$D$2:$D$99805,報表!$A19,輸入交易記錄!$B$2:$B$99805,報表!J$3,輸入交易記錄!$A$2:$A$99805,報表!J$2)</f>
        <v>-91330.07</v>
      </c>
      <c r="K19" s="33">
        <f>SUMIFS(輸入交易記錄!$G$2:$G$99805,輸入交易記錄!$D$2:$D$99805,報表!$A19,輸入交易記錄!$B$2:$B$99805,報表!K$3,輸入交易記錄!$A$2:$A$99805,報表!K$2)</f>
        <v>-6620.61</v>
      </c>
      <c r="L19" s="33">
        <f>SUMIFS(輸入交易記錄!$G$2:$G$99805,輸入交易記錄!$D$2:$D$99805,報表!$A19,輸入交易記錄!$B$2:$B$99805,報表!L$3,輸入交易記錄!$A$2:$A$99805,報表!L$2)</f>
        <v>-19253.84</v>
      </c>
      <c r="M19" s="32">
        <f>SUMIFS(輸入交易記錄!$G$2:$G$99805,輸入交易記錄!$D$2:$D$99805,報表!$A19,輸入交易記錄!$B$2:$B$99805,報表!M$3,輸入交易記錄!$A$2:$A$99805,報表!M$2)</f>
        <v>-10931.79</v>
      </c>
      <c r="N19" s="31">
        <f t="shared" si="2"/>
        <v>-338018.24</v>
      </c>
    </row>
    <row r="20" spans="1:14">
      <c r="A20" s="35" t="s">
        <v>31</v>
      </c>
      <c r="B20" s="34">
        <f>SUMIFS(輸入交易記錄!$G$2:$G$99805,輸入交易記錄!$D$2:$D$99805,報表!$A20,輸入交易記錄!$B$2:$B$99805,報表!B$3,輸入交易記錄!$A$2:$A$99805,報表!B$2)</f>
        <v>-256.99999999999994</v>
      </c>
      <c r="C20" s="33">
        <f>SUMIFS(輸入交易記錄!$G$2:$G$99805,輸入交易記錄!$D$2:$D$99805,報表!$A20,輸入交易記錄!$B$2:$B$99805,報表!C$3,輸入交易記錄!$A$2:$A$99805,報表!C$2)</f>
        <v>-26568.85</v>
      </c>
      <c r="D20" s="33">
        <f>SUMIFS(輸入交易記錄!$G$2:$G$99805,輸入交易記錄!$D$2:$D$99805,報表!$A20,輸入交易記錄!$B$2:$B$99805,報表!D$3,輸入交易記錄!$A$2:$A$99805,報表!D$2)</f>
        <v>-54588.479999999996</v>
      </c>
      <c r="E20" s="33">
        <f>SUMIFS(輸入交易記錄!$G$2:$G$99805,輸入交易記錄!$D$2:$D$99805,報表!$A20,輸入交易記錄!$B$2:$B$99805,報表!E$3,輸入交易記錄!$A$2:$A$99805,報表!E$2)</f>
        <v>-11767.25</v>
      </c>
      <c r="F20" s="33">
        <f>SUMIFS(輸入交易記錄!$G$2:$G$99805,輸入交易記錄!$D$2:$D$99805,報表!$A20,輸入交易記錄!$B$2:$B$99805,報表!F$3,輸入交易記錄!$A$2:$A$99805,報表!F$2)</f>
        <v>-109309.66</v>
      </c>
      <c r="G20" s="33">
        <f>SUMIFS(輸入交易記錄!$G$2:$G$99805,輸入交易記錄!$D$2:$D$99805,報表!$A20,輸入交易記錄!$B$2:$B$99805,報表!G$3,輸入交易記錄!$A$2:$A$99805,報表!G$2)</f>
        <v>-18973.5</v>
      </c>
      <c r="H20" s="33">
        <f>SUMIFS(輸入交易記錄!$G$2:$G$99805,輸入交易記錄!$D$2:$D$99805,報表!$A20,輸入交易記錄!$B$2:$B$99805,報表!H$3,輸入交易記錄!$A$2:$A$99805,報表!H$2)</f>
        <v>-48030.66</v>
      </c>
      <c r="I20" s="33">
        <f>SUMIFS(輸入交易記錄!$G$2:$G$99805,輸入交易記錄!$D$2:$D$99805,報表!$A20,輸入交易記錄!$B$2:$B$99805,報表!I$3,輸入交易記錄!$A$2:$A$99805,報表!I$2)</f>
        <v>-58986.090000000004</v>
      </c>
      <c r="J20" s="33">
        <f>SUMIFS(輸入交易記錄!$G$2:$G$99805,輸入交易記錄!$D$2:$D$99805,報表!$A20,輸入交易記錄!$B$2:$B$99805,報表!J$3,輸入交易記錄!$A$2:$A$99805,報表!J$2)</f>
        <v>-78930.81</v>
      </c>
      <c r="K20" s="33">
        <f>SUMIFS(輸入交易記錄!$G$2:$G$99805,輸入交易記錄!$D$2:$D$99805,報表!$A20,輸入交易記錄!$B$2:$B$99805,報表!K$3,輸入交易記錄!$A$2:$A$99805,報表!K$2)</f>
        <v>0</v>
      </c>
      <c r="L20" s="33">
        <f>SUMIFS(輸入交易記錄!$G$2:$G$99805,輸入交易記錄!$D$2:$D$99805,報表!$A20,輸入交易記錄!$B$2:$B$99805,報表!L$3,輸入交易記錄!$A$2:$A$99805,報表!L$2)</f>
        <v>-22600.28</v>
      </c>
      <c r="M20" s="32">
        <f>SUMIFS(輸入交易記錄!$G$2:$G$99805,輸入交易記錄!$D$2:$D$99805,報表!$A20,輸入交易記錄!$B$2:$B$99805,報表!M$3,輸入交易記錄!$A$2:$A$99805,報表!M$2)</f>
        <v>-24770.940000000002</v>
      </c>
      <c r="N20" s="31">
        <f>SUM(B20:M20)</f>
        <v>-454783.52000000008</v>
      </c>
    </row>
    <row r="21" spans="1:14">
      <c r="A21" s="35" t="s">
        <v>32</v>
      </c>
      <c r="B21" s="54">
        <f>SUMIFS(輸入交易記錄!$G$2:$G$99805,輸入交易記錄!$D$2:$D$99805,報表!$A21,輸入交易記錄!$B$2:$B$99805,報表!B$3,輸入交易記錄!$A$2:$A$99805,報表!B$2)</f>
        <v>0</v>
      </c>
      <c r="C21" s="55">
        <f>SUMIFS(輸入交易記錄!$G$2:$G$99805,輸入交易記錄!$D$2:$D$99805,報表!$A21,輸入交易記錄!$B$2:$B$99805,報表!C$3,輸入交易記錄!$A$2:$A$99805,報表!C$2)</f>
        <v>0</v>
      </c>
      <c r="D21" s="55">
        <f>SUMIFS(輸入交易記錄!$G$2:$G$99805,輸入交易記錄!$D$2:$D$99805,報表!$A21,輸入交易記錄!$B$2:$B$99805,報表!D$3,輸入交易記錄!$A$2:$A$99805,報表!D$2)</f>
        <v>0</v>
      </c>
      <c r="E21" s="55">
        <f>SUMIFS(輸入交易記錄!$G$2:$G$99805,輸入交易記錄!$D$2:$D$99805,報表!$A21,輸入交易記錄!$B$2:$B$99805,報表!E$3,輸入交易記錄!$A$2:$A$99805,報表!E$2)</f>
        <v>0</v>
      </c>
      <c r="F21" s="55">
        <f>SUMIFS(輸入交易記錄!$G$2:$G$99805,輸入交易記錄!$D$2:$D$99805,報表!$A21,輸入交易記錄!$B$2:$B$99805,報表!F$3,輸入交易記錄!$A$2:$A$99805,報表!F$2)</f>
        <v>0</v>
      </c>
      <c r="G21" s="55">
        <f>SUMIFS(輸入交易記錄!$G$2:$G$99805,輸入交易記錄!$D$2:$D$99805,報表!$A21,輸入交易記錄!$B$2:$B$99805,報表!G$3,輸入交易記錄!$A$2:$A$99805,報表!G$2)</f>
        <v>0</v>
      </c>
      <c r="H21" s="55">
        <f>SUMIFS(輸入交易記錄!$G$2:$G$99805,輸入交易記錄!$D$2:$D$99805,報表!$A21,輸入交易記錄!$B$2:$B$99805,報表!H$3,輸入交易記錄!$A$2:$A$99805,報表!H$2)</f>
        <v>0</v>
      </c>
      <c r="I21" s="55">
        <f>SUMIFS(輸入交易記錄!$G$2:$G$99805,輸入交易記錄!$D$2:$D$99805,報表!$A21,輸入交易記錄!$B$2:$B$99805,報表!I$3,輸入交易記錄!$A$2:$A$99805,報表!I$2)</f>
        <v>0</v>
      </c>
      <c r="J21" s="55">
        <f>SUMIFS(輸入交易記錄!$G$2:$G$99805,輸入交易記錄!$D$2:$D$99805,報表!$A21,輸入交易記錄!$B$2:$B$99805,報表!J$3,輸入交易記錄!$A$2:$A$99805,報表!J$2)</f>
        <v>0</v>
      </c>
      <c r="K21" s="55">
        <f>SUMIFS(輸入交易記錄!$G$2:$G$99805,輸入交易記錄!$D$2:$D$99805,報表!$A21,輸入交易記錄!$B$2:$B$99805,報表!K$3,輸入交易記錄!$A$2:$A$99805,報表!K$2)</f>
        <v>0</v>
      </c>
      <c r="L21" s="55">
        <f>SUMIFS(輸入交易記錄!$G$2:$G$99805,輸入交易記錄!$D$2:$D$99805,報表!$A21,輸入交易記錄!$B$2:$B$99805,報表!L$3,輸入交易記錄!$A$2:$A$99805,報表!L$2)</f>
        <v>0</v>
      </c>
      <c r="M21" s="56">
        <f>SUMIFS(輸入交易記錄!$G$2:$G$99805,輸入交易記錄!$D$2:$D$99805,報表!$A21,輸入交易記錄!$B$2:$B$99805,報表!M$3,輸入交易記錄!$A$2:$A$99805,報表!M$2)</f>
        <v>0</v>
      </c>
      <c r="N21" s="57">
        <f>SUM(B21:M21)</f>
        <v>0</v>
      </c>
    </row>
    <row r="22" spans="1:14">
      <c r="B22" s="34">
        <f t="shared" ref="B22:N22" si="3">SUM(B17:B21)</f>
        <v>-26578</v>
      </c>
      <c r="C22" s="33">
        <f t="shared" si="3"/>
        <v>-99281.41</v>
      </c>
      <c r="D22" s="33">
        <f t="shared" si="3"/>
        <v>-144159.75</v>
      </c>
      <c r="E22" s="33">
        <f t="shared" si="3"/>
        <v>-128246.48000000001</v>
      </c>
      <c r="F22" s="33">
        <f t="shared" si="3"/>
        <v>-178625.55</v>
      </c>
      <c r="G22" s="33">
        <f t="shared" si="3"/>
        <v>-125458.28</v>
      </c>
      <c r="H22" s="33">
        <f t="shared" si="3"/>
        <v>-112845.41</v>
      </c>
      <c r="I22" s="33">
        <f t="shared" si="3"/>
        <v>-187648.35000000003</v>
      </c>
      <c r="J22" s="33">
        <f t="shared" si="3"/>
        <v>-233518.92</v>
      </c>
      <c r="K22" s="33">
        <f t="shared" si="3"/>
        <v>-62654.11</v>
      </c>
      <c r="L22" s="33">
        <f t="shared" si="3"/>
        <v>-101001.63</v>
      </c>
      <c r="M22" s="32">
        <f t="shared" si="3"/>
        <v>-73365.179999999993</v>
      </c>
      <c r="N22" s="31">
        <f t="shared" si="3"/>
        <v>-1473383.07</v>
      </c>
    </row>
    <row r="23" spans="1:14">
      <c r="B23" s="34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2"/>
      <c r="N23" s="31"/>
    </row>
    <row r="24" spans="1:14">
      <c r="A24" s="11" t="s">
        <v>33</v>
      </c>
      <c r="B24" s="34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2"/>
      <c r="N24" s="31"/>
    </row>
    <row r="25" spans="1:14">
      <c r="A25" s="35" t="s">
        <v>34</v>
      </c>
      <c r="B25" s="34">
        <f>SUMIFS(輸入交易記錄!$G$2:$G$99805,輸入交易記錄!$D$2:$D$99805,報表!$A25,輸入交易記錄!$B$2:$B$99805,報表!B$3,輸入交易記錄!$A$2:$A$99805,報表!B$2)</f>
        <v>0</v>
      </c>
      <c r="C25" s="33">
        <f>SUMIFS(輸入交易記錄!$G$2:$G$99805,輸入交易記錄!$D$2:$D$99805,報表!$A25,輸入交易記錄!$B$2:$B$99805,報表!C$3,輸入交易記錄!$A$2:$A$99805,報表!C$2)</f>
        <v>0</v>
      </c>
      <c r="D25" s="33">
        <f>SUMIFS(輸入交易記錄!$G$2:$G$99805,輸入交易記錄!$D$2:$D$99805,報表!$A25,輸入交易記錄!$B$2:$B$99805,報表!D$3,輸入交易記錄!$A$2:$A$99805,報表!D$2)</f>
        <v>0</v>
      </c>
      <c r="E25" s="33">
        <f>SUMIFS(輸入交易記錄!$G$2:$G$99805,輸入交易記錄!$D$2:$D$99805,報表!$A25,輸入交易記錄!$B$2:$B$99805,報表!E$3,輸入交易記錄!$A$2:$A$99805,報表!E$2)</f>
        <v>0</v>
      </c>
      <c r="F25" s="33">
        <f>SUMIFS(輸入交易記錄!$G$2:$G$99805,輸入交易記錄!$D$2:$D$99805,報表!$A25,輸入交易記錄!$B$2:$B$99805,報表!F$3,輸入交易記錄!$A$2:$A$99805,報表!F$2)</f>
        <v>0</v>
      </c>
      <c r="G25" s="33">
        <f>SUMIFS(輸入交易記錄!$G$2:$G$99805,輸入交易記錄!$D$2:$D$99805,報表!$A25,輸入交易記錄!$B$2:$B$99805,報表!G$3,輸入交易記錄!$A$2:$A$99805,報表!G$2)</f>
        <v>0</v>
      </c>
      <c r="H25" s="33">
        <f>SUMIFS(輸入交易記錄!$G$2:$G$99805,輸入交易記錄!$D$2:$D$99805,報表!$A25,輸入交易記錄!$B$2:$B$99805,報表!H$3,輸入交易記錄!$A$2:$A$99805,報表!H$2)</f>
        <v>0</v>
      </c>
      <c r="I25" s="33">
        <f>SUMIFS(輸入交易記錄!$G$2:$G$99805,輸入交易記錄!$D$2:$D$99805,報表!$A25,輸入交易記錄!$B$2:$B$99805,報表!I$3,輸入交易記錄!$A$2:$A$99805,報表!I$2)</f>
        <v>0</v>
      </c>
      <c r="J25" s="33">
        <f>SUMIFS(輸入交易記錄!$G$2:$G$99805,輸入交易記錄!$D$2:$D$99805,報表!$A25,輸入交易記錄!$B$2:$B$99805,報表!J$3,輸入交易記錄!$A$2:$A$99805,報表!J$2)</f>
        <v>0</v>
      </c>
      <c r="K25" s="33">
        <f>SUMIFS(輸入交易記錄!$G$2:$G$99805,輸入交易記錄!$D$2:$D$99805,報表!$A25,輸入交易記錄!$B$2:$B$99805,報表!K$3,輸入交易記錄!$A$2:$A$99805,報表!K$2)</f>
        <v>0</v>
      </c>
      <c r="L25" s="33">
        <f>SUMIFS(輸入交易記錄!$G$2:$G$99805,輸入交易記錄!$D$2:$D$99805,報表!$A25,輸入交易記錄!$B$2:$B$99805,報表!L$3,輸入交易記錄!$A$2:$A$99805,報表!L$2)</f>
        <v>0</v>
      </c>
      <c r="M25" s="32">
        <f>SUMIFS(輸入交易記錄!$G$2:$G$99805,輸入交易記錄!$D$2:$D$99805,報表!$A25,輸入交易記錄!$B$2:$B$99805,報表!M$3,輸入交易記錄!$A$2:$A$99805,報表!M$2)</f>
        <v>0</v>
      </c>
      <c r="N25" s="31">
        <f t="shared" ref="N25:N29" si="4">SUM(B25:M25)</f>
        <v>0</v>
      </c>
    </row>
    <row r="26" spans="1:14">
      <c r="A26" s="35" t="s">
        <v>35</v>
      </c>
      <c r="B26" s="34">
        <f>SUMIFS(輸入交易記錄!$G$2:$G$99805,輸入交易記錄!$D$2:$D$99805,報表!$A26,輸入交易記錄!$B$2:$B$99805,報表!B$3,輸入交易記錄!$A$2:$A$99805,報表!B$2)</f>
        <v>-100</v>
      </c>
      <c r="C26" s="33">
        <f>SUMIFS(輸入交易記錄!$G$2:$G$99805,輸入交易記錄!$D$2:$D$99805,報表!$A26,輸入交易記錄!$B$2:$B$99805,報表!C$3,輸入交易記錄!$A$2:$A$99805,報表!C$2)</f>
        <v>-5621.56</v>
      </c>
      <c r="D26" s="33">
        <f>SUMIFS(輸入交易記錄!$G$2:$G$99805,輸入交易記錄!$D$2:$D$99805,報表!$A26,輸入交易記錄!$B$2:$B$99805,報表!D$3,輸入交易記錄!$A$2:$A$99805,報表!D$2)</f>
        <v>-56482.700000000004</v>
      </c>
      <c r="E26" s="33">
        <f>SUMIFS(輸入交易記錄!$G$2:$G$99805,輸入交易記錄!$D$2:$D$99805,報表!$A26,輸入交易記錄!$B$2:$B$99805,報表!E$3,輸入交易記錄!$A$2:$A$99805,報表!E$2)</f>
        <v>-36515.1</v>
      </c>
      <c r="F26" s="33">
        <f>SUMIFS(輸入交易記錄!$G$2:$G$99805,輸入交易記錄!$D$2:$D$99805,報表!$A26,輸入交易記錄!$B$2:$B$99805,報表!F$3,輸入交易記錄!$A$2:$A$99805,報表!F$2)</f>
        <v>-77073.11</v>
      </c>
      <c r="G26" s="33">
        <f>SUMIFS(輸入交易記錄!$G$2:$G$99805,輸入交易記錄!$D$2:$D$99805,報表!$A26,輸入交易記錄!$B$2:$B$99805,報表!G$3,輸入交易記錄!$A$2:$A$99805,報表!G$2)</f>
        <v>-35489.979999999996</v>
      </c>
      <c r="H26" s="33">
        <f>SUMIFS(輸入交易記錄!$G$2:$G$99805,輸入交易記錄!$D$2:$D$99805,報表!$A26,輸入交易記錄!$B$2:$B$99805,報表!H$3,輸入交易記錄!$A$2:$A$99805,報表!H$2)</f>
        <v>-31579.43</v>
      </c>
      <c r="I26" s="33">
        <f>SUMIFS(輸入交易記錄!$G$2:$G$99805,輸入交易記錄!$D$2:$D$99805,報表!$A26,輸入交易記錄!$B$2:$B$99805,報表!I$3,輸入交易記錄!$A$2:$A$99805,報表!I$2)</f>
        <v>-4048.28</v>
      </c>
      <c r="J26" s="33">
        <f>SUMIFS(輸入交易記錄!$G$2:$G$99805,輸入交易記錄!$D$2:$D$99805,報表!$A26,輸入交易記錄!$B$2:$B$99805,報表!J$3,輸入交易記錄!$A$2:$A$99805,報表!J$2)</f>
        <v>-22082.010000000002</v>
      </c>
      <c r="K26" s="33">
        <f>SUMIFS(輸入交易記錄!$G$2:$G$99805,輸入交易記錄!$D$2:$D$99805,報表!$A26,輸入交易記錄!$B$2:$B$99805,報表!K$3,輸入交易記錄!$A$2:$A$99805,報表!K$2)</f>
        <v>-66934.62000000001</v>
      </c>
      <c r="L26" s="33">
        <f>SUMIFS(輸入交易記錄!$G$2:$G$99805,輸入交易記錄!$D$2:$D$99805,報表!$A26,輸入交易記錄!$B$2:$B$99805,報表!L$3,輸入交易記錄!$A$2:$A$99805,報表!L$2)</f>
        <v>-44312.099999999991</v>
      </c>
      <c r="M26" s="32">
        <f>SUMIFS(輸入交易記錄!$G$2:$G$99805,輸入交易記錄!$D$2:$D$99805,報表!$A26,輸入交易記錄!$B$2:$B$99805,報表!M$3,輸入交易記錄!$A$2:$A$99805,報表!M$2)</f>
        <v>-11912.59</v>
      </c>
      <c r="N26" s="31">
        <f t="shared" si="4"/>
        <v>-392151.48</v>
      </c>
    </row>
    <row r="27" spans="1:14">
      <c r="A27" s="35" t="s">
        <v>36</v>
      </c>
      <c r="B27" s="34">
        <f>SUMIFS(輸入交易記錄!$G$2:$G$99805,輸入交易記錄!$D$2:$D$99805,報表!$A27,輸入交易記錄!$B$2:$B$99805,報表!B$3,輸入交易記錄!$A$2:$A$99805,報表!B$2)</f>
        <v>-5000</v>
      </c>
      <c r="C27" s="33">
        <f>SUMIFS(輸入交易記錄!$G$2:$G$99805,輸入交易記錄!$D$2:$D$99805,報表!$A27,輸入交易記錄!$B$2:$B$99805,報表!C$3,輸入交易記錄!$A$2:$A$99805,報表!C$2)</f>
        <v>-5006.93</v>
      </c>
      <c r="D27" s="33">
        <f>SUMIFS(輸入交易記錄!$G$2:$G$99805,輸入交易記錄!$D$2:$D$99805,報表!$A27,輸入交易記錄!$B$2:$B$99805,報表!D$3,輸入交易記錄!$A$2:$A$99805,報表!D$2)</f>
        <v>-30131.93</v>
      </c>
      <c r="E27" s="33">
        <f>SUMIFS(輸入交易記錄!$G$2:$G$99805,輸入交易記錄!$D$2:$D$99805,報表!$A27,輸入交易記錄!$B$2:$B$99805,報表!E$3,輸入交易記錄!$A$2:$A$99805,報表!E$2)</f>
        <v>-73140.27</v>
      </c>
      <c r="F27" s="33">
        <f>SUMIFS(輸入交易記錄!$G$2:$G$99805,輸入交易記錄!$D$2:$D$99805,報表!$A27,輸入交易記錄!$B$2:$B$99805,報表!F$3,輸入交易記錄!$A$2:$A$99805,報表!F$2)</f>
        <v>-107209.14</v>
      </c>
      <c r="G27" s="33">
        <f>SUMIFS(輸入交易記錄!$G$2:$G$99805,輸入交易記錄!$D$2:$D$99805,報表!$A27,輸入交易記錄!$B$2:$B$99805,報表!G$3,輸入交易記錄!$A$2:$A$99805,報表!G$2)</f>
        <v>0</v>
      </c>
      <c r="H27" s="33">
        <f>SUMIFS(輸入交易記錄!$G$2:$G$99805,輸入交易記錄!$D$2:$D$99805,報表!$A27,輸入交易記錄!$B$2:$B$99805,報表!H$3,輸入交易記錄!$A$2:$A$99805,報表!H$2)</f>
        <v>-39343.620000000003</v>
      </c>
      <c r="I27" s="33">
        <f>SUMIFS(輸入交易記錄!$G$2:$G$99805,輸入交易記錄!$D$2:$D$99805,報表!$A27,輸入交易記錄!$B$2:$B$99805,報表!I$3,輸入交易記錄!$A$2:$A$99805,報表!I$2)</f>
        <v>-7803.91</v>
      </c>
      <c r="J27" s="33">
        <f>SUMIFS(輸入交易記錄!$G$2:$G$99805,輸入交易記錄!$D$2:$D$99805,報表!$A27,輸入交易記錄!$B$2:$B$99805,報表!J$3,輸入交易記錄!$A$2:$A$99805,報表!J$2)</f>
        <v>-25228.379999999997</v>
      </c>
      <c r="K27" s="33">
        <f>SUMIFS(輸入交易記錄!$G$2:$G$99805,輸入交易記錄!$D$2:$D$99805,報表!$A27,輸入交易記錄!$B$2:$B$99805,報表!K$3,輸入交易記錄!$A$2:$A$99805,報表!K$2)</f>
        <v>-3586.99</v>
      </c>
      <c r="L27" s="33">
        <f>SUMIFS(輸入交易記錄!$G$2:$G$99805,輸入交易記錄!$D$2:$D$99805,報表!$A27,輸入交易記錄!$B$2:$B$99805,報表!L$3,輸入交易記錄!$A$2:$A$99805,報表!L$2)</f>
        <v>-11286.53</v>
      </c>
      <c r="M27" s="32">
        <f>SUMIFS(輸入交易記錄!$G$2:$G$99805,輸入交易記錄!$D$2:$D$99805,報表!$A27,輸入交易記錄!$B$2:$B$99805,報表!M$3,輸入交易記錄!$A$2:$A$99805,報表!M$2)</f>
        <v>-61077.380000000005</v>
      </c>
      <c r="N27" s="31">
        <f t="shared" si="4"/>
        <v>-368815.08</v>
      </c>
    </row>
    <row r="28" spans="1:14">
      <c r="A28" s="35" t="s">
        <v>37</v>
      </c>
      <c r="B28" s="34">
        <f>SUMIFS(輸入交易記錄!$G$2:$G$99805,輸入交易記錄!$D$2:$D$99805,報表!$A28,輸入交易記錄!$B$2:$B$99805,報表!B$3,輸入交易記錄!$A$2:$A$99805,報表!B$2)</f>
        <v>0</v>
      </c>
      <c r="C28" s="33">
        <f>SUMIFS(輸入交易記錄!$G$2:$G$99805,輸入交易記錄!$D$2:$D$99805,報表!$A28,輸入交易記錄!$B$2:$B$99805,報表!C$3,輸入交易記錄!$A$2:$A$99805,報表!C$2)</f>
        <v>0</v>
      </c>
      <c r="D28" s="33">
        <f>SUMIFS(輸入交易記錄!$G$2:$G$99805,輸入交易記錄!$D$2:$D$99805,報表!$A28,輸入交易記錄!$B$2:$B$99805,報表!D$3,輸入交易記錄!$A$2:$A$99805,報表!D$2)</f>
        <v>0</v>
      </c>
      <c r="E28" s="33">
        <f>SUMIFS(輸入交易記錄!$G$2:$G$99805,輸入交易記錄!$D$2:$D$99805,報表!$A28,輸入交易記錄!$B$2:$B$99805,報表!E$3,輸入交易記錄!$A$2:$A$99805,報表!E$2)</f>
        <v>0</v>
      </c>
      <c r="F28" s="33">
        <f>SUMIFS(輸入交易記錄!$G$2:$G$99805,輸入交易記錄!$D$2:$D$99805,報表!$A28,輸入交易記錄!$B$2:$B$99805,報表!F$3,輸入交易記錄!$A$2:$A$99805,報表!F$2)</f>
        <v>0</v>
      </c>
      <c r="G28" s="33">
        <f>SUMIFS(輸入交易記錄!$G$2:$G$99805,輸入交易記錄!$D$2:$D$99805,報表!$A28,輸入交易記錄!$B$2:$B$99805,報表!G$3,輸入交易記錄!$A$2:$A$99805,報表!G$2)</f>
        <v>0</v>
      </c>
      <c r="H28" s="33">
        <f>SUMIFS(輸入交易記錄!$G$2:$G$99805,輸入交易記錄!$D$2:$D$99805,報表!$A28,輸入交易記錄!$B$2:$B$99805,報表!H$3,輸入交易記錄!$A$2:$A$99805,報表!H$2)</f>
        <v>0</v>
      </c>
      <c r="I28" s="33">
        <f>SUMIFS(輸入交易記錄!$G$2:$G$99805,輸入交易記錄!$D$2:$D$99805,報表!$A28,輸入交易記錄!$B$2:$B$99805,報表!I$3,輸入交易記錄!$A$2:$A$99805,報表!I$2)</f>
        <v>0</v>
      </c>
      <c r="J28" s="33">
        <f>SUMIFS(輸入交易記錄!$G$2:$G$99805,輸入交易記錄!$D$2:$D$99805,報表!$A28,輸入交易記錄!$B$2:$B$99805,報表!J$3,輸入交易記錄!$A$2:$A$99805,報表!J$2)</f>
        <v>0</v>
      </c>
      <c r="K28" s="33">
        <f>SUMIFS(輸入交易記錄!$G$2:$G$99805,輸入交易記錄!$D$2:$D$99805,報表!$A28,輸入交易記錄!$B$2:$B$99805,報表!K$3,輸入交易記錄!$A$2:$A$99805,報表!K$2)</f>
        <v>0</v>
      </c>
      <c r="L28" s="33">
        <f>SUMIFS(輸入交易記錄!$G$2:$G$99805,輸入交易記錄!$D$2:$D$99805,報表!$A28,輸入交易記錄!$B$2:$B$99805,報表!L$3,輸入交易記錄!$A$2:$A$99805,報表!L$2)</f>
        <v>0</v>
      </c>
      <c r="M28" s="32">
        <f>SUMIFS(輸入交易記錄!$G$2:$G$99805,輸入交易記錄!$D$2:$D$99805,報表!$A28,輸入交易記錄!$B$2:$B$99805,報表!M$3,輸入交易記錄!$A$2:$A$99805,報表!M$2)</f>
        <v>0</v>
      </c>
      <c r="N28" s="31">
        <f t="shared" si="4"/>
        <v>0</v>
      </c>
    </row>
    <row r="29" spans="1:14">
      <c r="A29" s="35" t="s">
        <v>38</v>
      </c>
      <c r="B29" s="30">
        <f>SUMIFS(輸入交易記錄!$G$2:$G$99805,輸入交易記錄!$D$2:$D$99805,報表!$A29,輸入交易記錄!$B$2:$B$99805,報表!B$3,輸入交易記錄!$A$2:$A$99805,報表!B$2)</f>
        <v>0</v>
      </c>
      <c r="C29" s="29">
        <f>SUMIFS(輸入交易記錄!$G$2:$G$99805,輸入交易記錄!$D$2:$D$99805,報表!$A29,輸入交易記錄!$B$2:$B$99805,報表!C$3,輸入交易記錄!$A$2:$A$99805,報表!C$2)</f>
        <v>0</v>
      </c>
      <c r="D29" s="29">
        <f>SUMIFS(輸入交易記錄!$G$2:$G$99805,輸入交易記錄!$D$2:$D$99805,報表!$A29,輸入交易記錄!$B$2:$B$99805,報表!D$3,輸入交易記錄!$A$2:$A$99805,報表!D$2)</f>
        <v>0</v>
      </c>
      <c r="E29" s="29">
        <f>SUMIFS(輸入交易記錄!$G$2:$G$99805,輸入交易記錄!$D$2:$D$99805,報表!$A29,輸入交易記錄!$B$2:$B$99805,報表!E$3,輸入交易記錄!$A$2:$A$99805,報表!E$2)</f>
        <v>0</v>
      </c>
      <c r="F29" s="29">
        <f>SUMIFS(輸入交易記錄!$G$2:$G$99805,輸入交易記錄!$D$2:$D$99805,報表!$A29,輸入交易記錄!$B$2:$B$99805,報表!F$3,輸入交易記錄!$A$2:$A$99805,報表!F$2)</f>
        <v>0</v>
      </c>
      <c r="G29" s="29">
        <f>SUMIFS(輸入交易記錄!$G$2:$G$99805,輸入交易記錄!$D$2:$D$99805,報表!$A29,輸入交易記錄!$B$2:$B$99805,報表!G$3,輸入交易記錄!$A$2:$A$99805,報表!G$2)</f>
        <v>0</v>
      </c>
      <c r="H29" s="29">
        <f>SUMIFS(輸入交易記錄!$G$2:$G$99805,輸入交易記錄!$D$2:$D$99805,報表!$A29,輸入交易記錄!$B$2:$B$99805,報表!H$3,輸入交易記錄!$A$2:$A$99805,報表!H$2)</f>
        <v>0</v>
      </c>
      <c r="I29" s="29">
        <f>SUMIFS(輸入交易記錄!$G$2:$G$99805,輸入交易記錄!$D$2:$D$99805,報表!$A29,輸入交易記錄!$B$2:$B$99805,報表!I$3,輸入交易記錄!$A$2:$A$99805,報表!I$2)</f>
        <v>0</v>
      </c>
      <c r="J29" s="29">
        <f>SUMIFS(輸入交易記錄!$G$2:$G$99805,輸入交易記錄!$D$2:$D$99805,報表!$A29,輸入交易記錄!$B$2:$B$99805,報表!J$3,輸入交易記錄!$A$2:$A$99805,報表!J$2)</f>
        <v>0</v>
      </c>
      <c r="K29" s="29">
        <f>SUMIFS(輸入交易記錄!$G$2:$G$99805,輸入交易記錄!$D$2:$D$99805,報表!$A29,輸入交易記錄!$B$2:$B$99805,報表!K$3,輸入交易記錄!$A$2:$A$99805,報表!K$2)</f>
        <v>0</v>
      </c>
      <c r="L29" s="29">
        <f>SUMIFS(輸入交易記錄!$G$2:$G$99805,輸入交易記錄!$D$2:$D$99805,報表!$A29,輸入交易記錄!$B$2:$B$99805,報表!L$3,輸入交易記錄!$A$2:$A$99805,報表!L$2)</f>
        <v>0</v>
      </c>
      <c r="M29" s="28">
        <f>SUMIFS(輸入交易記錄!$G$2:$G$99805,輸入交易記錄!$D$2:$D$99805,報表!$A29,輸入交易記錄!$B$2:$B$99805,報表!M$3,輸入交易記錄!$A$2:$A$99805,報表!M$2)</f>
        <v>0</v>
      </c>
      <c r="N29" s="27">
        <f t="shared" si="4"/>
        <v>0</v>
      </c>
    </row>
    <row r="30" spans="1:14">
      <c r="B30" s="34">
        <f>SUM(B25:B29)</f>
        <v>-5100</v>
      </c>
      <c r="C30" s="33">
        <f t="shared" ref="C30:N30" si="5">SUM(C25:C29)</f>
        <v>-10628.490000000002</v>
      </c>
      <c r="D30" s="33">
        <f t="shared" si="5"/>
        <v>-86614.63</v>
      </c>
      <c r="E30" s="33">
        <f t="shared" si="5"/>
        <v>-109655.37</v>
      </c>
      <c r="F30" s="33">
        <f t="shared" si="5"/>
        <v>-184282.25</v>
      </c>
      <c r="G30" s="33">
        <f t="shared" si="5"/>
        <v>-35489.979999999996</v>
      </c>
      <c r="H30" s="33">
        <f t="shared" si="5"/>
        <v>-70923.05</v>
      </c>
      <c r="I30" s="33">
        <f t="shared" si="5"/>
        <v>-11852.19</v>
      </c>
      <c r="J30" s="33">
        <f t="shared" si="5"/>
        <v>-47310.39</v>
      </c>
      <c r="K30" s="33">
        <f t="shared" si="5"/>
        <v>-70521.610000000015</v>
      </c>
      <c r="L30" s="33">
        <f t="shared" si="5"/>
        <v>-55598.62999999999</v>
      </c>
      <c r="M30" s="32">
        <f t="shared" si="5"/>
        <v>-72989.97</v>
      </c>
      <c r="N30" s="31">
        <f t="shared" si="5"/>
        <v>-760966.56</v>
      </c>
    </row>
    <row r="31" spans="1:14">
      <c r="B31" s="34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2"/>
      <c r="N31" s="31"/>
    </row>
    <row r="32" spans="1:14">
      <c r="A32" s="11" t="s">
        <v>39</v>
      </c>
      <c r="B32" s="34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2"/>
      <c r="N32" s="31"/>
    </row>
    <row r="33" spans="1:14">
      <c r="A33" s="35" t="s">
        <v>40</v>
      </c>
      <c r="B33" s="34">
        <f>SUMIFS(輸入交易記錄!$G$2:$G$99805,輸入交易記錄!$D$2:$D$99805,報表!$A33,輸入交易記錄!$B$2:$B$99805,報表!B$3,輸入交易記錄!$A$2:$A$99805,報表!B$2)</f>
        <v>0</v>
      </c>
      <c r="C33" s="33">
        <f>SUMIFS(輸入交易記錄!$G$2:$G$99805,輸入交易記錄!$D$2:$D$99805,報表!$A33,輸入交易記錄!$B$2:$B$99805,報表!C$3,輸入交易記錄!$A$2:$A$99805,報表!C$2)</f>
        <v>0</v>
      </c>
      <c r="D33" s="33">
        <f>SUMIFS(輸入交易記錄!$G$2:$G$99805,輸入交易記錄!$D$2:$D$99805,報表!$A33,輸入交易記錄!$B$2:$B$99805,報表!D$3,輸入交易記錄!$A$2:$A$99805,報表!D$2)</f>
        <v>0</v>
      </c>
      <c r="E33" s="33">
        <f>SUMIFS(輸入交易記錄!$G$2:$G$99805,輸入交易記錄!$D$2:$D$99805,報表!$A33,輸入交易記錄!$B$2:$B$99805,報表!E$3,輸入交易記錄!$A$2:$A$99805,報表!E$2)</f>
        <v>0</v>
      </c>
      <c r="F33" s="33">
        <f>SUMIFS(輸入交易記錄!$G$2:$G$99805,輸入交易記錄!$D$2:$D$99805,報表!$A33,輸入交易記錄!$B$2:$B$99805,報表!F$3,輸入交易記錄!$A$2:$A$99805,報表!F$2)</f>
        <v>0</v>
      </c>
      <c r="G33" s="33">
        <f>SUMIFS(輸入交易記錄!$G$2:$G$99805,輸入交易記錄!$D$2:$D$99805,報表!$A33,輸入交易記錄!$B$2:$B$99805,報表!G$3,輸入交易記錄!$A$2:$A$99805,報表!G$2)</f>
        <v>0</v>
      </c>
      <c r="H33" s="33">
        <f>SUMIFS(輸入交易記錄!$G$2:$G$99805,輸入交易記錄!$D$2:$D$99805,報表!$A33,輸入交易記錄!$B$2:$B$99805,報表!H$3,輸入交易記錄!$A$2:$A$99805,報表!H$2)</f>
        <v>0</v>
      </c>
      <c r="I33" s="33">
        <f>SUMIFS(輸入交易記錄!$G$2:$G$99805,輸入交易記錄!$D$2:$D$99805,報表!$A33,輸入交易記錄!$B$2:$B$99805,報表!I$3,輸入交易記錄!$A$2:$A$99805,報表!I$2)</f>
        <v>0</v>
      </c>
      <c r="J33" s="33">
        <f>SUMIFS(輸入交易記錄!$G$2:$G$99805,輸入交易記錄!$D$2:$D$99805,報表!$A33,輸入交易記錄!$B$2:$B$99805,報表!J$3,輸入交易記錄!$A$2:$A$99805,報表!J$2)</f>
        <v>0</v>
      </c>
      <c r="K33" s="33">
        <f>SUMIFS(輸入交易記錄!$G$2:$G$99805,輸入交易記錄!$D$2:$D$99805,報表!$A33,輸入交易記錄!$B$2:$B$99805,報表!K$3,輸入交易記錄!$A$2:$A$99805,報表!K$2)</f>
        <v>0</v>
      </c>
      <c r="L33" s="33">
        <f>SUMIFS(輸入交易記錄!$G$2:$G$99805,輸入交易記錄!$D$2:$D$99805,報表!$A33,輸入交易記錄!$B$2:$B$99805,報表!L$3,輸入交易記錄!$A$2:$A$99805,報表!L$2)</f>
        <v>0</v>
      </c>
      <c r="M33" s="32">
        <f>SUMIFS(輸入交易記錄!$G$2:$G$99805,輸入交易記錄!$D$2:$D$99805,報表!$A33,輸入交易記錄!$B$2:$B$99805,報表!M$3,輸入交易記錄!$A$2:$A$99805,報表!M$2)</f>
        <v>0</v>
      </c>
      <c r="N33" s="31">
        <f t="shared" ref="N33:N38" si="6">SUM(B33:M33)</f>
        <v>0</v>
      </c>
    </row>
    <row r="34" spans="1:14">
      <c r="A34" s="35" t="s">
        <v>41</v>
      </c>
      <c r="B34" s="34">
        <f>SUMIFS(輸入交易記錄!$G$2:$G$99805,輸入交易記錄!$D$2:$D$99805,報表!$A34,輸入交易記錄!$B$2:$B$99805,報表!B$3,輸入交易記錄!$A$2:$A$99805,報表!B$2)</f>
        <v>0</v>
      </c>
      <c r="C34" s="33">
        <f>SUMIFS(輸入交易記錄!$G$2:$G$99805,輸入交易記錄!$D$2:$D$99805,報表!$A34,輸入交易記錄!$B$2:$B$99805,報表!C$3,輸入交易記錄!$A$2:$A$99805,報表!C$2)</f>
        <v>0</v>
      </c>
      <c r="D34" s="33">
        <f>SUMIFS(輸入交易記錄!$G$2:$G$99805,輸入交易記錄!$D$2:$D$99805,報表!$A34,輸入交易記錄!$B$2:$B$99805,報表!D$3,輸入交易記錄!$A$2:$A$99805,報表!D$2)</f>
        <v>0</v>
      </c>
      <c r="E34" s="33">
        <f>SUMIFS(輸入交易記錄!$G$2:$G$99805,輸入交易記錄!$D$2:$D$99805,報表!$A34,輸入交易記錄!$B$2:$B$99805,報表!E$3,輸入交易記錄!$A$2:$A$99805,報表!E$2)</f>
        <v>0</v>
      </c>
      <c r="F34" s="33">
        <f>SUMIFS(輸入交易記錄!$G$2:$G$99805,輸入交易記錄!$D$2:$D$99805,報表!$A34,輸入交易記錄!$B$2:$B$99805,報表!F$3,輸入交易記錄!$A$2:$A$99805,報表!F$2)</f>
        <v>0</v>
      </c>
      <c r="G34" s="33">
        <f>SUMIFS(輸入交易記錄!$G$2:$G$99805,輸入交易記錄!$D$2:$D$99805,報表!$A34,輸入交易記錄!$B$2:$B$99805,報表!G$3,輸入交易記錄!$A$2:$A$99805,報表!G$2)</f>
        <v>0</v>
      </c>
      <c r="H34" s="33">
        <f>SUMIFS(輸入交易記錄!$G$2:$G$99805,輸入交易記錄!$D$2:$D$99805,報表!$A34,輸入交易記錄!$B$2:$B$99805,報表!H$3,輸入交易記錄!$A$2:$A$99805,報表!H$2)</f>
        <v>0</v>
      </c>
      <c r="I34" s="33">
        <f>SUMIFS(輸入交易記錄!$G$2:$G$99805,輸入交易記錄!$D$2:$D$99805,報表!$A34,輸入交易記錄!$B$2:$B$99805,報表!I$3,輸入交易記錄!$A$2:$A$99805,報表!I$2)</f>
        <v>0</v>
      </c>
      <c r="J34" s="33">
        <f>SUMIFS(輸入交易記錄!$G$2:$G$99805,輸入交易記錄!$D$2:$D$99805,報表!$A34,輸入交易記錄!$B$2:$B$99805,報表!J$3,輸入交易記錄!$A$2:$A$99805,報表!J$2)</f>
        <v>0</v>
      </c>
      <c r="K34" s="33">
        <f>SUMIFS(輸入交易記錄!$G$2:$G$99805,輸入交易記錄!$D$2:$D$99805,報表!$A34,輸入交易記錄!$B$2:$B$99805,報表!K$3,輸入交易記錄!$A$2:$A$99805,報表!K$2)</f>
        <v>0</v>
      </c>
      <c r="L34" s="33">
        <f>SUMIFS(輸入交易記錄!$G$2:$G$99805,輸入交易記錄!$D$2:$D$99805,報表!$A34,輸入交易記錄!$B$2:$B$99805,報表!L$3,輸入交易記錄!$A$2:$A$99805,報表!L$2)</f>
        <v>0</v>
      </c>
      <c r="M34" s="32">
        <f>SUMIFS(輸入交易記錄!$G$2:$G$99805,輸入交易記錄!$D$2:$D$99805,報表!$A34,輸入交易記錄!$B$2:$B$99805,報表!M$3,輸入交易記錄!$A$2:$A$99805,報表!M$2)</f>
        <v>0</v>
      </c>
      <c r="N34" s="31">
        <f t="shared" si="6"/>
        <v>0</v>
      </c>
    </row>
    <row r="35" spans="1:14">
      <c r="A35" s="35" t="s">
        <v>42</v>
      </c>
      <c r="B35" s="34">
        <f>SUMIFS(輸入交易記錄!$G$2:$G$99805,輸入交易記錄!$D$2:$D$99805,報表!$A103,輸入交易記錄!$B$2:$B$99805,報表!B$3,輸入交易記錄!$A$2:$A$99805,報表!B$2)</f>
        <v>0</v>
      </c>
      <c r="C35" s="33">
        <f>SUMIFS(輸入交易記錄!$G$2:$G$99805,輸入交易記錄!$D$2:$D$99805,報表!$A103,輸入交易記錄!$B$2:$B$99805,報表!C$3,輸入交易記錄!$A$2:$A$99805,報表!C$2)</f>
        <v>0</v>
      </c>
      <c r="D35" s="33">
        <f>SUMIFS(輸入交易記錄!$G$2:$G$99805,輸入交易記錄!$D$2:$D$99805,報表!$A103,輸入交易記錄!$B$2:$B$99805,報表!D$3,輸入交易記錄!$A$2:$A$99805,報表!D$2)</f>
        <v>0</v>
      </c>
      <c r="E35" s="33">
        <f>SUMIFS(輸入交易記錄!$G$2:$G$99805,輸入交易記錄!$D$2:$D$99805,報表!$A103,輸入交易記錄!$B$2:$B$99805,報表!E$3,輸入交易記錄!$A$2:$A$99805,報表!E$2)</f>
        <v>0</v>
      </c>
      <c r="F35" s="33">
        <f>SUMIFS(輸入交易記錄!$G$2:$G$99805,輸入交易記錄!$D$2:$D$99805,報表!$A103,輸入交易記錄!$B$2:$B$99805,報表!F$3,輸入交易記錄!$A$2:$A$99805,報表!F$2)</f>
        <v>0</v>
      </c>
      <c r="G35" s="33">
        <f>SUMIFS(輸入交易記錄!$G$2:$G$99805,輸入交易記錄!$D$2:$D$99805,報表!$A103,輸入交易記錄!$B$2:$B$99805,報表!G$3,輸入交易記錄!$A$2:$A$99805,報表!G$2)</f>
        <v>0</v>
      </c>
      <c r="H35" s="33">
        <f>SUMIFS(輸入交易記錄!$G$2:$G$99805,輸入交易記錄!$D$2:$D$99805,報表!$A103,輸入交易記錄!$B$2:$B$99805,報表!H$3,輸入交易記錄!$A$2:$A$99805,報表!H$2)</f>
        <v>0</v>
      </c>
      <c r="I35" s="33">
        <f>SUMIFS(輸入交易記錄!$G$2:$G$99805,輸入交易記錄!$D$2:$D$99805,報表!$A103,輸入交易記錄!$B$2:$B$99805,報表!I$3,輸入交易記錄!$A$2:$A$99805,報表!I$2)</f>
        <v>0</v>
      </c>
      <c r="J35" s="33">
        <f>SUMIFS(輸入交易記錄!$G$2:$G$99805,輸入交易記錄!$D$2:$D$99805,報表!$A103,輸入交易記錄!$B$2:$B$99805,報表!J$3,輸入交易記錄!$A$2:$A$99805,報表!J$2)</f>
        <v>0</v>
      </c>
      <c r="K35" s="33">
        <f>SUMIFS(輸入交易記錄!$G$2:$G$99805,輸入交易記錄!$D$2:$D$99805,報表!$A103,輸入交易記錄!$B$2:$B$99805,報表!K$3,輸入交易記錄!$A$2:$A$99805,報表!K$2)</f>
        <v>0</v>
      </c>
      <c r="L35" s="33">
        <f>SUMIFS(輸入交易記錄!$G$2:$G$99805,輸入交易記錄!$D$2:$D$99805,報表!$A35,輸入交易記錄!$B$2:$B$99805,報表!L$3,輸入交易記錄!$A$2:$A$99805,報表!L$2)</f>
        <v>0</v>
      </c>
      <c r="M35" s="32">
        <f>SUMIFS(輸入交易記錄!$G$2:$G$99805,輸入交易記錄!$D$2:$D$99805,報表!$A35,輸入交易記錄!$B$2:$B$99805,報表!M$3,輸入交易記錄!$A$2:$A$99805,報表!M$2)</f>
        <v>0</v>
      </c>
      <c r="N35" s="31">
        <f t="shared" si="6"/>
        <v>0</v>
      </c>
    </row>
    <row r="36" spans="1:14">
      <c r="A36" s="35" t="s">
        <v>43</v>
      </c>
      <c r="B36" s="34">
        <f>SUMIFS(輸入交易記錄!$G$2:$G$99805,輸入交易記錄!$D$2:$D$99805,報表!$A36,輸入交易記錄!$B$2:$B$99805,報表!B$3,輸入交易記錄!$A$2:$A$99805,報表!B$2)</f>
        <v>0</v>
      </c>
      <c r="C36" s="33">
        <f>SUMIFS(輸入交易記錄!$G$2:$G$99805,輸入交易記錄!$D$2:$D$99805,報表!$A36,輸入交易記錄!$B$2:$B$99805,報表!C$3,輸入交易記錄!$A$2:$A$99805,報表!C$2)</f>
        <v>0</v>
      </c>
      <c r="D36" s="33">
        <f>SUMIFS(輸入交易記錄!$G$2:$G$99805,輸入交易記錄!$D$2:$D$99805,報表!$A36,輸入交易記錄!$B$2:$B$99805,報表!D$3,輸入交易記錄!$A$2:$A$99805,報表!D$2)</f>
        <v>0</v>
      </c>
      <c r="E36" s="33">
        <f>SUMIFS(輸入交易記錄!$G$2:$G$99805,輸入交易記錄!$D$2:$D$99805,報表!$A36,輸入交易記錄!$B$2:$B$99805,報表!E$3,輸入交易記錄!$A$2:$A$99805,報表!E$2)</f>
        <v>0</v>
      </c>
      <c r="F36" s="33">
        <f>SUMIFS(輸入交易記錄!$G$2:$G$99805,輸入交易記錄!$D$2:$D$99805,報表!$A36,輸入交易記錄!$B$2:$B$99805,報表!F$3,輸入交易記錄!$A$2:$A$99805,報表!F$2)</f>
        <v>0</v>
      </c>
      <c r="G36" s="33">
        <f>SUMIFS(輸入交易記錄!$G$2:$G$99805,輸入交易記錄!$D$2:$D$99805,報表!$A36,輸入交易記錄!$B$2:$B$99805,報表!G$3,輸入交易記錄!$A$2:$A$99805,報表!G$2)</f>
        <v>0</v>
      </c>
      <c r="H36" s="33">
        <f>SUMIFS(輸入交易記錄!$G$2:$G$99805,輸入交易記錄!$D$2:$D$99805,報表!$A36,輸入交易記錄!$B$2:$B$99805,報表!H$3,輸入交易記錄!$A$2:$A$99805,報表!H$2)</f>
        <v>0</v>
      </c>
      <c r="I36" s="33">
        <f>SUMIFS(輸入交易記錄!$G$2:$G$99805,輸入交易記錄!$D$2:$D$99805,報表!$A36,輸入交易記錄!$B$2:$B$99805,報表!I$3,輸入交易記錄!$A$2:$A$99805,報表!I$2)</f>
        <v>0</v>
      </c>
      <c r="J36" s="33">
        <f>SUMIFS(輸入交易記錄!$G$2:$G$99805,輸入交易記錄!$D$2:$D$99805,報表!$A36,輸入交易記錄!$B$2:$B$99805,報表!J$3,輸入交易記錄!$A$2:$A$99805,報表!J$2)</f>
        <v>0</v>
      </c>
      <c r="K36" s="33">
        <f>SUMIFS(輸入交易記錄!$G$2:$G$99805,輸入交易記錄!$D$2:$D$99805,報表!$A36,輸入交易記錄!$B$2:$B$99805,報表!K$3,輸入交易記錄!$A$2:$A$99805,報表!K$2)</f>
        <v>0</v>
      </c>
      <c r="L36" s="33">
        <f>SUMIFS(輸入交易記錄!$G$2:$G$99805,輸入交易記錄!$D$2:$D$99805,報表!$A36,輸入交易記錄!$B$2:$B$99805,報表!L$3,輸入交易記錄!$A$2:$A$99805,報表!L$2)</f>
        <v>0</v>
      </c>
      <c r="M36" s="32">
        <f>SUMIFS(輸入交易記錄!$G$2:$G$99805,輸入交易記錄!$D$2:$D$99805,報表!$A36,輸入交易記錄!$B$2:$B$99805,報表!M$3,輸入交易記錄!$A$2:$A$99805,報表!M$2)</f>
        <v>0</v>
      </c>
      <c r="N36" s="31">
        <f t="shared" si="6"/>
        <v>0</v>
      </c>
    </row>
    <row r="37" spans="1:14">
      <c r="A37" s="35" t="s">
        <v>44</v>
      </c>
      <c r="B37" s="34">
        <f>SUMIFS(輸入交易記錄!$G$2:$G$99805,輸入交易記錄!$D$2:$D$99805,報表!$A37,輸入交易記錄!$B$2:$B$99805,報表!B$3,輸入交易記錄!$A$2:$A$99805,報表!B$2)</f>
        <v>0</v>
      </c>
      <c r="C37" s="33">
        <f>SUMIFS(輸入交易記錄!$G$2:$G$99805,輸入交易記錄!$D$2:$D$99805,報表!$A37,輸入交易記錄!$B$2:$B$99805,報表!C$3,輸入交易記錄!$A$2:$A$99805,報表!C$2)</f>
        <v>0</v>
      </c>
      <c r="D37" s="33">
        <f>SUMIFS(輸入交易記錄!$G$2:$G$99805,輸入交易記錄!$D$2:$D$99805,報表!$A37,輸入交易記錄!$B$2:$B$99805,報表!D$3,輸入交易記錄!$A$2:$A$99805,報表!D$2)</f>
        <v>0</v>
      </c>
      <c r="E37" s="33">
        <f>SUMIFS(輸入交易記錄!$G$2:$G$99805,輸入交易記錄!$D$2:$D$99805,報表!$A37,輸入交易記錄!$B$2:$B$99805,報表!E$3,輸入交易記錄!$A$2:$A$99805,報表!E$2)</f>
        <v>0</v>
      </c>
      <c r="F37" s="33">
        <f>SUMIFS(輸入交易記錄!$G$2:$G$99805,輸入交易記錄!$D$2:$D$99805,報表!$A37,輸入交易記錄!$B$2:$B$99805,報表!F$3,輸入交易記錄!$A$2:$A$99805,報表!F$2)</f>
        <v>0</v>
      </c>
      <c r="G37" s="33">
        <f>SUMIFS(輸入交易記錄!$G$2:$G$99805,輸入交易記錄!$D$2:$D$99805,報表!$A37,輸入交易記錄!$B$2:$B$99805,報表!G$3,輸入交易記錄!$A$2:$A$99805,報表!G$2)</f>
        <v>0</v>
      </c>
      <c r="H37" s="33">
        <f>SUMIFS(輸入交易記錄!$G$2:$G$99805,輸入交易記錄!$D$2:$D$99805,報表!$A37,輸入交易記錄!$B$2:$B$99805,報表!H$3,輸入交易記錄!$A$2:$A$99805,報表!H$2)</f>
        <v>0</v>
      </c>
      <c r="I37" s="33">
        <f>SUMIFS(輸入交易記錄!$G$2:$G$99805,輸入交易記錄!$D$2:$D$99805,報表!$A37,輸入交易記錄!$B$2:$B$99805,報表!I$3,輸入交易記錄!$A$2:$A$99805,報表!I$2)</f>
        <v>0</v>
      </c>
      <c r="J37" s="33">
        <f>SUMIFS(輸入交易記錄!$G$2:$G$99805,輸入交易記錄!$D$2:$D$99805,報表!$A37,輸入交易記錄!$B$2:$B$99805,報表!J$3,輸入交易記錄!$A$2:$A$99805,報表!J$2)</f>
        <v>0</v>
      </c>
      <c r="K37" s="33">
        <f>SUMIFS(輸入交易記錄!$G$2:$G$99805,輸入交易記錄!$D$2:$D$99805,報表!$A37,輸入交易記錄!$B$2:$B$99805,報表!K$3,輸入交易記錄!$A$2:$A$99805,報表!K$2)</f>
        <v>0</v>
      </c>
      <c r="L37" s="33">
        <f>SUMIFS(輸入交易記錄!$G$2:$G$99805,輸入交易記錄!$D$2:$D$99805,報表!$A37,輸入交易記錄!$B$2:$B$99805,報表!L$3,輸入交易記錄!$A$2:$A$99805,報表!L$2)</f>
        <v>0</v>
      </c>
      <c r="M37" s="32">
        <f>SUMIFS(輸入交易記錄!$G$2:$G$99805,輸入交易記錄!$D$2:$D$99805,報表!$A37,輸入交易記錄!$B$2:$B$99805,報表!M$3,輸入交易記錄!$A$2:$A$99805,報表!M$2)</f>
        <v>0</v>
      </c>
      <c r="N37" s="31">
        <f t="shared" si="6"/>
        <v>0</v>
      </c>
    </row>
    <row r="38" spans="1:14">
      <c r="A38" s="35" t="s">
        <v>45</v>
      </c>
      <c r="B38" s="30">
        <f>SUMIFS(輸入交易記錄!$G$2:$G$99805,輸入交易記錄!$D$2:$D$99805,報表!$A38,輸入交易記錄!$B$2:$B$99805,報表!B$3,輸入交易記錄!$A$2:$A$99805,報表!B$2)</f>
        <v>0</v>
      </c>
      <c r="C38" s="29">
        <f>SUMIFS(輸入交易記錄!$G$2:$G$99805,輸入交易記錄!$D$2:$D$99805,報表!$A38,輸入交易記錄!$B$2:$B$99805,報表!C$3,輸入交易記錄!$A$2:$A$99805,報表!C$2)</f>
        <v>0</v>
      </c>
      <c r="D38" s="29">
        <f>SUMIFS(輸入交易記錄!$G$2:$G$99805,輸入交易記錄!$D$2:$D$99805,報表!$A38,輸入交易記錄!$B$2:$B$99805,報表!D$3,輸入交易記錄!$A$2:$A$99805,報表!D$2)</f>
        <v>0</v>
      </c>
      <c r="E38" s="29">
        <f>SUMIFS(輸入交易記錄!$G$2:$G$99805,輸入交易記錄!$D$2:$D$99805,報表!$A38,輸入交易記錄!$B$2:$B$99805,報表!E$3,輸入交易記錄!$A$2:$A$99805,報表!E$2)</f>
        <v>0</v>
      </c>
      <c r="F38" s="29">
        <f>SUMIFS(輸入交易記錄!$G$2:$G$99805,輸入交易記錄!$D$2:$D$99805,報表!$A38,輸入交易記錄!$B$2:$B$99805,報表!F$3,輸入交易記錄!$A$2:$A$99805,報表!F$2)</f>
        <v>0</v>
      </c>
      <c r="G38" s="29">
        <f>SUMIFS(輸入交易記錄!$G$2:$G$99805,輸入交易記錄!$D$2:$D$99805,報表!$A38,輸入交易記錄!$B$2:$B$99805,報表!G$3,輸入交易記錄!$A$2:$A$99805,報表!G$2)</f>
        <v>0</v>
      </c>
      <c r="H38" s="29">
        <f>SUMIFS(輸入交易記錄!$G$2:$G$99805,輸入交易記錄!$D$2:$D$99805,報表!$A38,輸入交易記錄!$B$2:$B$99805,報表!H$3,輸入交易記錄!$A$2:$A$99805,報表!H$2)</f>
        <v>0</v>
      </c>
      <c r="I38" s="29">
        <f>SUMIFS(輸入交易記錄!$G$2:$G$99805,輸入交易記錄!$D$2:$D$99805,報表!$A38,輸入交易記錄!$B$2:$B$99805,報表!I$3,輸入交易記錄!$A$2:$A$99805,報表!I$2)</f>
        <v>0</v>
      </c>
      <c r="J38" s="29">
        <f>SUMIFS(輸入交易記錄!$G$2:$G$99805,輸入交易記錄!$D$2:$D$99805,報表!$A38,輸入交易記錄!$B$2:$B$99805,報表!J$3,輸入交易記錄!$A$2:$A$99805,報表!J$2)</f>
        <v>0</v>
      </c>
      <c r="K38" s="29">
        <f>SUMIFS(輸入交易記錄!$G$2:$G$99805,輸入交易記錄!$D$2:$D$99805,報表!$A38,輸入交易記錄!$B$2:$B$99805,報表!K$3,輸入交易記錄!$A$2:$A$99805,報表!K$2)</f>
        <v>0</v>
      </c>
      <c r="L38" s="29">
        <f>SUMIFS(輸入交易記錄!$G$2:$G$99805,輸入交易記錄!$D$2:$D$99805,報表!$A38,輸入交易記錄!$B$2:$B$99805,報表!L$3,輸入交易記錄!$A$2:$A$99805,報表!L$2)</f>
        <v>0</v>
      </c>
      <c r="M38" s="28">
        <f>SUMIFS(輸入交易記錄!$G$2:$G$99805,輸入交易記錄!$D$2:$D$99805,報表!$A38,輸入交易記錄!$B$2:$B$99805,報表!M$3,輸入交易記錄!$A$2:$A$99805,報表!M$2)</f>
        <v>0</v>
      </c>
      <c r="N38" s="27">
        <f t="shared" si="6"/>
        <v>0</v>
      </c>
    </row>
    <row r="39" spans="1:14">
      <c r="B39" s="34">
        <f>SUM(B33:B38)</f>
        <v>0</v>
      </c>
      <c r="C39" s="33">
        <f t="shared" ref="C39:N39" si="7">SUM(C33:C38)</f>
        <v>0</v>
      </c>
      <c r="D39" s="33">
        <f t="shared" si="7"/>
        <v>0</v>
      </c>
      <c r="E39" s="33">
        <f t="shared" si="7"/>
        <v>0</v>
      </c>
      <c r="F39" s="33">
        <f t="shared" si="7"/>
        <v>0</v>
      </c>
      <c r="G39" s="33">
        <f t="shared" si="7"/>
        <v>0</v>
      </c>
      <c r="H39" s="33">
        <f t="shared" si="7"/>
        <v>0</v>
      </c>
      <c r="I39" s="33">
        <f t="shared" si="7"/>
        <v>0</v>
      </c>
      <c r="J39" s="33">
        <f t="shared" si="7"/>
        <v>0</v>
      </c>
      <c r="K39" s="33">
        <f t="shared" si="7"/>
        <v>0</v>
      </c>
      <c r="L39" s="33">
        <f t="shared" si="7"/>
        <v>0</v>
      </c>
      <c r="M39" s="32">
        <f t="shared" si="7"/>
        <v>0</v>
      </c>
      <c r="N39" s="31">
        <f t="shared" si="7"/>
        <v>0</v>
      </c>
    </row>
    <row r="40" spans="1:14">
      <c r="B40" s="34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2"/>
      <c r="N40" s="31"/>
    </row>
    <row r="41" spans="1:14">
      <c r="A41" s="11" t="s">
        <v>46</v>
      </c>
      <c r="B41" s="34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2"/>
      <c r="N41" s="31"/>
    </row>
    <row r="42" spans="1:14">
      <c r="A42" s="35" t="s">
        <v>47</v>
      </c>
      <c r="B42" s="34">
        <f>SUMIFS(輸入交易記錄!$G$2:$G$99805,輸入交易記錄!$D$2:$D$99805,報表!$A42,輸入交易記錄!$B$2:$B$99805,報表!B$3,輸入交易記錄!$A$2:$A$99805,報表!B$2)</f>
        <v>-10000</v>
      </c>
      <c r="C42" s="33">
        <f>SUMIFS(輸入交易記錄!$G$2:$G$99805,輸入交易記錄!$D$2:$D$99805,報表!$A42,輸入交易記錄!$B$2:$B$99805,報表!C$3,輸入交易記錄!$A$2:$A$99805,報表!C$2)</f>
        <v>-287.32</v>
      </c>
      <c r="D42" s="33">
        <f>SUMIFS(輸入交易記錄!$G$2:$G$99805,輸入交易記錄!$D$2:$D$99805,報表!$A42,輸入交易記錄!$B$2:$B$99805,報表!D$3,輸入交易記錄!$A$2:$A$99805,報表!D$2)</f>
        <v>-31285.370000000003</v>
      </c>
      <c r="E42" s="33">
        <f>SUMIFS(輸入交易記錄!$G$2:$G$99805,輸入交易記錄!$D$2:$D$99805,報表!$A42,輸入交易記錄!$B$2:$B$99805,報表!E$3,輸入交易記錄!$A$2:$A$99805,報表!E$2)</f>
        <v>-29621.020000000004</v>
      </c>
      <c r="F42" s="33">
        <f>SUMIFS(輸入交易記錄!$G$2:$G$99805,輸入交易記錄!$D$2:$D$99805,報表!$A42,輸入交易記錄!$B$2:$B$99805,報表!F$3,輸入交易記錄!$A$2:$A$99805,報表!F$2)</f>
        <v>-41157.949999999997</v>
      </c>
      <c r="G42" s="33">
        <f>SUMIFS(輸入交易記錄!$G$2:$G$99805,輸入交易記錄!$D$2:$D$99805,報表!$A42,輸入交易記錄!$B$2:$B$99805,報表!G$3,輸入交易記錄!$A$2:$A$99805,報表!G$2)</f>
        <v>-68081.989999999991</v>
      </c>
      <c r="H42" s="33">
        <f>SUMIFS(輸入交易記錄!$G$2:$G$99805,輸入交易記錄!$D$2:$D$99805,報表!$A42,輸入交易記錄!$B$2:$B$99805,報表!H$3,輸入交易記錄!$A$2:$A$99805,報表!H$2)</f>
        <v>-27649.770000000004</v>
      </c>
      <c r="I42" s="33">
        <f>SUMIFS(輸入交易記錄!$G$2:$G$99805,輸入交易記錄!$D$2:$D$99805,報表!$A42,輸入交易記錄!$B$2:$B$99805,報表!I$3,輸入交易記錄!$A$2:$A$99805,報表!I$2)</f>
        <v>-5053.1899999999996</v>
      </c>
      <c r="J42" s="33">
        <f>SUMIFS(輸入交易記錄!$G$2:$G$99805,輸入交易記錄!$D$2:$D$99805,報表!$A42,輸入交易記錄!$B$2:$B$99805,報表!J$3,輸入交易記錄!$A$2:$A$99805,報表!J$2)</f>
        <v>0</v>
      </c>
      <c r="K42" s="33">
        <f>SUMIFS(輸入交易記錄!$G$2:$G$99805,輸入交易記錄!$D$2:$D$99805,報表!$A42,輸入交易記錄!$B$2:$B$99805,報表!K$3,輸入交易記錄!$A$2:$A$99805,報表!K$2)</f>
        <v>0</v>
      </c>
      <c r="L42" s="33">
        <f>SUMIFS(輸入交易記錄!$G$2:$G$99805,輸入交易記錄!$D$2:$D$99805,報表!$A42,輸入交易記錄!$B$2:$B$99805,報表!L$3,輸入交易記錄!$A$2:$A$99805,報表!L$2)</f>
        <v>-12124.92</v>
      </c>
      <c r="M42" s="32">
        <f>SUMIFS(輸入交易記錄!$G$2:$G$99805,輸入交易記錄!$D$2:$D$99805,報表!$A42,輸入交易記錄!$B$2:$B$99805,報表!M$3,輸入交易記錄!$A$2:$A$99805,報表!M$2)</f>
        <v>-55812.08</v>
      </c>
      <c r="N42" s="31">
        <f t="shared" ref="N42:N44" si="8">SUM(B42:M42)</f>
        <v>-281073.61</v>
      </c>
    </row>
    <row r="43" spans="1:14">
      <c r="A43" s="35" t="s">
        <v>48</v>
      </c>
      <c r="B43" s="34">
        <f>SUMIFS(輸入交易記錄!$G$2:$G$99805,輸入交易記錄!$D$2:$D$99805,報表!$A43,輸入交易記錄!$B$2:$B$99805,報表!B$3,輸入交易記錄!$A$2:$A$99805,報表!B$2)</f>
        <v>0</v>
      </c>
      <c r="C43" s="33">
        <f>SUMIFS(輸入交易記錄!$G$2:$G$99805,輸入交易記錄!$D$2:$D$99805,報表!$A43,輸入交易記錄!$B$2:$B$99805,報表!C$3,輸入交易記錄!$A$2:$A$99805,報表!C$2)</f>
        <v>0</v>
      </c>
      <c r="D43" s="33">
        <f>SUMIFS(輸入交易記錄!$G$2:$G$99805,輸入交易記錄!$D$2:$D$99805,報表!$A43,輸入交易記錄!$B$2:$B$99805,報表!D$3,輸入交易記錄!$A$2:$A$99805,報表!D$2)</f>
        <v>0</v>
      </c>
      <c r="E43" s="33">
        <f>SUMIFS(輸入交易記錄!$G$2:$G$99805,輸入交易記錄!$D$2:$D$99805,報表!$A43,輸入交易記錄!$B$2:$B$99805,報表!E$3,輸入交易記錄!$A$2:$A$99805,報表!E$2)</f>
        <v>0</v>
      </c>
      <c r="F43" s="33">
        <f>SUMIFS(輸入交易記錄!$G$2:$G$99805,輸入交易記錄!$D$2:$D$99805,報表!$A43,輸入交易記錄!$B$2:$B$99805,報表!F$3,輸入交易記錄!$A$2:$A$99805,報表!F$2)</f>
        <v>0</v>
      </c>
      <c r="G43" s="33">
        <f>SUMIFS(輸入交易記錄!$G$2:$G$99805,輸入交易記錄!$D$2:$D$99805,報表!$A43,輸入交易記錄!$B$2:$B$99805,報表!G$3,輸入交易記錄!$A$2:$A$99805,報表!G$2)</f>
        <v>0</v>
      </c>
      <c r="H43" s="33">
        <f>SUMIFS(輸入交易記錄!$G$2:$G$99805,輸入交易記錄!$D$2:$D$99805,報表!$A43,輸入交易記錄!$B$2:$B$99805,報表!H$3,輸入交易記錄!$A$2:$A$99805,報表!H$2)</f>
        <v>0</v>
      </c>
      <c r="I43" s="33">
        <f>SUMIFS(輸入交易記錄!$G$2:$G$99805,輸入交易記錄!$D$2:$D$99805,報表!$A43,輸入交易記錄!$B$2:$B$99805,報表!I$3,輸入交易記錄!$A$2:$A$99805,報表!I$2)</f>
        <v>0</v>
      </c>
      <c r="J43" s="33">
        <f>SUMIFS(輸入交易記錄!$G$2:$G$99805,輸入交易記錄!$D$2:$D$99805,報表!$A43,輸入交易記錄!$B$2:$B$99805,報表!J$3,輸入交易記錄!$A$2:$A$99805,報表!J$2)</f>
        <v>0</v>
      </c>
      <c r="K43" s="33">
        <f>SUMIFS(輸入交易記錄!$G$2:$G$99805,輸入交易記錄!$D$2:$D$99805,報表!$A43,輸入交易記錄!$B$2:$B$99805,報表!K$3,輸入交易記錄!$A$2:$A$99805,報表!K$2)</f>
        <v>0</v>
      </c>
      <c r="L43" s="33">
        <f>SUMIFS(輸入交易記錄!$G$2:$G$99805,輸入交易記錄!$D$2:$D$99805,報表!$A43,輸入交易記錄!$B$2:$B$99805,報表!L$3,輸入交易記錄!$A$2:$A$99805,報表!L$2)</f>
        <v>0</v>
      </c>
      <c r="M43" s="32">
        <f>SUMIFS(輸入交易記錄!$G$2:$G$99805,輸入交易記錄!$D$2:$D$99805,報表!$A43,輸入交易記錄!$B$2:$B$99805,報表!M$3,輸入交易記錄!$A$2:$A$99805,報表!M$2)</f>
        <v>0</v>
      </c>
      <c r="N43" s="31">
        <f t="shared" si="8"/>
        <v>0</v>
      </c>
    </row>
    <row r="44" spans="1:14">
      <c r="A44" s="35" t="s">
        <v>49</v>
      </c>
      <c r="B44" s="30">
        <f>SUMIFS(輸入交易記錄!$G$2:$G$99805,輸入交易記錄!$D$2:$D$99805,報表!$A44,輸入交易記錄!$B$2:$B$99805,報表!B$3,輸入交易記錄!$A$2:$A$99805,報表!B$2)</f>
        <v>0</v>
      </c>
      <c r="C44" s="29">
        <f>SUMIFS(輸入交易記錄!$G$2:$G$99805,輸入交易記錄!$D$2:$D$99805,報表!$A44,輸入交易記錄!$B$2:$B$99805,報表!C$3,輸入交易記錄!$A$2:$A$99805,報表!C$2)</f>
        <v>0</v>
      </c>
      <c r="D44" s="29">
        <f>SUMIFS(輸入交易記錄!$G$2:$G$99805,輸入交易記錄!$D$2:$D$99805,報表!$A44,輸入交易記錄!$B$2:$B$99805,報表!D$3,輸入交易記錄!$A$2:$A$99805,報表!D$2)</f>
        <v>0</v>
      </c>
      <c r="E44" s="29">
        <f>SUMIFS(輸入交易記錄!$G$2:$G$99805,輸入交易記錄!$D$2:$D$99805,報表!$A44,輸入交易記錄!$B$2:$B$99805,報表!E$3,輸入交易記錄!$A$2:$A$99805,報表!E$2)</f>
        <v>0</v>
      </c>
      <c r="F44" s="29">
        <f>SUMIFS(輸入交易記錄!$G$2:$G$99805,輸入交易記錄!$D$2:$D$99805,報表!$A44,輸入交易記錄!$B$2:$B$99805,報表!F$3,輸入交易記錄!$A$2:$A$99805,報表!F$2)</f>
        <v>0</v>
      </c>
      <c r="G44" s="29">
        <f>SUMIFS(輸入交易記錄!$G$2:$G$99805,輸入交易記錄!$D$2:$D$99805,報表!$A44,輸入交易記錄!$B$2:$B$99805,報表!G$3,輸入交易記錄!$A$2:$A$99805,報表!G$2)</f>
        <v>0</v>
      </c>
      <c r="H44" s="29">
        <f>SUMIFS(輸入交易記錄!$G$2:$G$99805,輸入交易記錄!$D$2:$D$99805,報表!$A44,輸入交易記錄!$B$2:$B$99805,報表!H$3,輸入交易記錄!$A$2:$A$99805,報表!H$2)</f>
        <v>0</v>
      </c>
      <c r="I44" s="29">
        <f>SUMIFS(輸入交易記錄!$G$2:$G$99805,輸入交易記錄!$D$2:$D$99805,報表!$A44,輸入交易記錄!$B$2:$B$99805,報表!I$3,輸入交易記錄!$A$2:$A$99805,報表!I$2)</f>
        <v>0</v>
      </c>
      <c r="J44" s="29">
        <f>SUMIFS(輸入交易記錄!$G$2:$G$99805,輸入交易記錄!$D$2:$D$99805,報表!$A44,輸入交易記錄!$B$2:$B$99805,報表!J$3,輸入交易記錄!$A$2:$A$99805,報表!J$2)</f>
        <v>0</v>
      </c>
      <c r="K44" s="29">
        <f>SUMIFS(輸入交易記錄!$G$2:$G$99805,輸入交易記錄!$D$2:$D$99805,報表!$A44,輸入交易記錄!$B$2:$B$99805,報表!K$3,輸入交易記錄!$A$2:$A$99805,報表!K$2)</f>
        <v>0</v>
      </c>
      <c r="L44" s="29">
        <f>SUMIFS(輸入交易記錄!$G$2:$G$99805,輸入交易記錄!$D$2:$D$99805,報表!$A44,輸入交易記錄!$B$2:$B$99805,報表!L$3,輸入交易記錄!$A$2:$A$99805,報表!L$2)</f>
        <v>0</v>
      </c>
      <c r="M44" s="28">
        <f>SUMIFS(輸入交易記錄!$G$2:$G$99805,輸入交易記錄!$D$2:$D$99805,報表!$A44,輸入交易記錄!$B$2:$B$99805,報表!M$3,輸入交易記錄!$A$2:$A$99805,報表!M$2)</f>
        <v>0</v>
      </c>
      <c r="N44" s="27">
        <f t="shared" si="8"/>
        <v>0</v>
      </c>
    </row>
    <row r="45" spans="1:14">
      <c r="B45" s="34">
        <f>SUM(B42:B44)</f>
        <v>-10000</v>
      </c>
      <c r="C45" s="33">
        <f t="shared" ref="C45:N45" si="9">SUM(C42:C44)</f>
        <v>-287.32</v>
      </c>
      <c r="D45" s="33">
        <f t="shared" si="9"/>
        <v>-31285.370000000003</v>
      </c>
      <c r="E45" s="33">
        <f t="shared" si="9"/>
        <v>-29621.020000000004</v>
      </c>
      <c r="F45" s="33">
        <f t="shared" si="9"/>
        <v>-41157.949999999997</v>
      </c>
      <c r="G45" s="33">
        <f t="shared" si="9"/>
        <v>-68081.989999999991</v>
      </c>
      <c r="H45" s="33">
        <f t="shared" si="9"/>
        <v>-27649.770000000004</v>
      </c>
      <c r="I45" s="33">
        <f>SUM(I42:I44)</f>
        <v>-5053.1899999999996</v>
      </c>
      <c r="J45" s="33">
        <f t="shared" si="9"/>
        <v>0</v>
      </c>
      <c r="K45" s="33">
        <f t="shared" si="9"/>
        <v>0</v>
      </c>
      <c r="L45" s="33">
        <f t="shared" si="9"/>
        <v>-12124.92</v>
      </c>
      <c r="M45" s="32">
        <f t="shared" si="9"/>
        <v>-55812.08</v>
      </c>
      <c r="N45" s="31">
        <f t="shared" si="9"/>
        <v>-281073.61</v>
      </c>
    </row>
    <row r="46" spans="1:14">
      <c r="B46" s="34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2"/>
      <c r="N46" s="31"/>
    </row>
    <row r="47" spans="1:14">
      <c r="A47" s="11" t="s">
        <v>50</v>
      </c>
      <c r="B47" s="34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2"/>
      <c r="N47" s="31"/>
    </row>
    <row r="48" spans="1:14">
      <c r="A48" s="35" t="s">
        <v>51</v>
      </c>
      <c r="B48" s="34">
        <f>SUMIFS(輸入交易記錄!$G$2:$G$99805,輸入交易記錄!$D$2:$D$99805,報表!$A48,輸入交易記錄!$B$2:$B$99805,報表!B$3,輸入交易記錄!$A$2:$A$99805,報表!B$2)</f>
        <v>0</v>
      </c>
      <c r="C48" s="33">
        <f>SUMIFS(輸入交易記錄!$G$2:$G$99805,輸入交易記錄!$D$2:$D$99805,報表!$A48,輸入交易記錄!$B$2:$B$99805,報表!C$3,輸入交易記錄!$A$2:$A$99805,報表!C$2)</f>
        <v>0</v>
      </c>
      <c r="D48" s="33">
        <f>SUMIFS(輸入交易記錄!$G$2:$G$99805,輸入交易記錄!$D$2:$D$99805,報表!$A48,輸入交易記錄!$B$2:$B$99805,報表!D$3,輸入交易記錄!$A$2:$A$99805,報表!D$2)</f>
        <v>0</v>
      </c>
      <c r="E48" s="33">
        <f>SUMIFS(輸入交易記錄!$G$2:$G$99805,輸入交易記錄!$D$2:$D$99805,報表!$A48,輸入交易記錄!$B$2:$B$99805,報表!E$3,輸入交易記錄!$A$2:$A$99805,報表!E$2)</f>
        <v>0</v>
      </c>
      <c r="F48" s="33">
        <f>SUMIFS(輸入交易記錄!$G$2:$G$99805,輸入交易記錄!$D$2:$D$99805,報表!$A48,輸入交易記錄!$B$2:$B$99805,報表!F$3,輸入交易記錄!$A$2:$A$99805,報表!F$2)</f>
        <v>0</v>
      </c>
      <c r="G48" s="33">
        <f>SUMIFS(輸入交易記錄!$G$2:$G$99805,輸入交易記錄!$D$2:$D$99805,報表!$A48,輸入交易記錄!$B$2:$B$99805,報表!G$3,輸入交易記錄!$A$2:$A$99805,報表!G$2)</f>
        <v>0</v>
      </c>
      <c r="H48" s="33">
        <f>SUMIFS(輸入交易記錄!$G$2:$G$99805,輸入交易記錄!$D$2:$D$99805,報表!$A48,輸入交易記錄!$B$2:$B$99805,報表!H$3,輸入交易記錄!$A$2:$A$99805,報表!H$2)</f>
        <v>0</v>
      </c>
      <c r="I48" s="33">
        <f>SUMIFS(輸入交易記錄!$G$2:$G$99805,輸入交易記錄!$D$2:$D$99805,報表!$A48,輸入交易記錄!$B$2:$B$99805,報表!I$3,輸入交易記錄!$A$2:$A$99805,報表!I$2)</f>
        <v>0</v>
      </c>
      <c r="J48" s="33">
        <f>SUMIFS(輸入交易記錄!$G$2:$G$99805,輸入交易記錄!$D$2:$D$99805,報表!$A48,輸入交易記錄!$B$2:$B$99805,報表!J$3,輸入交易記錄!$A$2:$A$99805,報表!J$2)</f>
        <v>0</v>
      </c>
      <c r="K48" s="33">
        <f>SUMIFS(輸入交易記錄!$G$2:$G$99805,輸入交易記錄!$D$2:$D$99805,報表!$A48,輸入交易記錄!$B$2:$B$99805,報表!K$3,輸入交易記錄!$A$2:$A$99805,報表!K$2)</f>
        <v>0</v>
      </c>
      <c r="L48" s="33">
        <f>SUMIFS(輸入交易記錄!$G$2:$G$99805,輸入交易記錄!$D$2:$D$99805,報表!$A48,輸入交易記錄!$B$2:$B$99805,報表!L$3,輸入交易記錄!$A$2:$A$99805,報表!L$2)</f>
        <v>0</v>
      </c>
      <c r="M48" s="32">
        <f>SUMIFS(輸入交易記錄!$G$2:$G$99805,輸入交易記錄!$D$2:$D$99805,報表!$A48,輸入交易記錄!$B$2:$B$99805,報表!M$3,輸入交易記錄!$A$2:$A$99805,報表!M$2)</f>
        <v>0</v>
      </c>
      <c r="N48" s="31">
        <f t="shared" ref="N48:N49" si="10">SUM(B48:M48)</f>
        <v>0</v>
      </c>
    </row>
    <row r="49" spans="1:14">
      <c r="A49" s="35" t="s">
        <v>52</v>
      </c>
      <c r="B49" s="30">
        <f>SUMIFS(輸入交易記錄!$G$2:$G$99805,輸入交易記錄!$D$2:$D$99805,報表!$A49,輸入交易記錄!$B$2:$B$99805,報表!B$3,輸入交易記錄!$A$2:$A$99805,報表!B$2)</f>
        <v>0</v>
      </c>
      <c r="C49" s="29">
        <f>SUMIFS(輸入交易記錄!$G$2:$G$99805,輸入交易記錄!$D$2:$D$99805,報表!$A49,輸入交易記錄!$B$2:$B$99805,報表!C$3,輸入交易記錄!$A$2:$A$99805,報表!C$2)</f>
        <v>0</v>
      </c>
      <c r="D49" s="29">
        <f>SUMIFS(輸入交易記錄!$G$2:$G$99805,輸入交易記錄!$D$2:$D$99805,報表!$A49,輸入交易記錄!$B$2:$B$99805,報表!D$3,輸入交易記錄!$A$2:$A$99805,報表!D$2)</f>
        <v>0</v>
      </c>
      <c r="E49" s="29">
        <f>SUMIFS(輸入交易記錄!$G$2:$G$99805,輸入交易記錄!$D$2:$D$99805,報表!$A49,輸入交易記錄!$B$2:$B$99805,報表!E$3,輸入交易記錄!$A$2:$A$99805,報表!E$2)</f>
        <v>0</v>
      </c>
      <c r="F49" s="29">
        <f>SUMIFS(輸入交易記錄!$G$2:$G$99805,輸入交易記錄!$D$2:$D$99805,報表!$A49,輸入交易記錄!$B$2:$B$99805,報表!F$3,輸入交易記錄!$A$2:$A$99805,報表!F$2)</f>
        <v>0</v>
      </c>
      <c r="G49" s="29">
        <f>SUMIFS(輸入交易記錄!$G$2:$G$99805,輸入交易記錄!$D$2:$D$99805,報表!$A49,輸入交易記錄!$B$2:$B$99805,報表!G$3,輸入交易記錄!$A$2:$A$99805,報表!G$2)</f>
        <v>0</v>
      </c>
      <c r="H49" s="29">
        <f>SUMIFS(輸入交易記錄!$G$2:$G$99805,輸入交易記錄!$D$2:$D$99805,報表!$A49,輸入交易記錄!$B$2:$B$99805,報表!H$3,輸入交易記錄!$A$2:$A$99805,報表!H$2)</f>
        <v>0</v>
      </c>
      <c r="I49" s="29">
        <f>SUMIFS(輸入交易記錄!$G$2:$G$99805,輸入交易記錄!$D$2:$D$99805,報表!$A49,輸入交易記錄!$B$2:$B$99805,報表!I$3,輸入交易記錄!$A$2:$A$99805,報表!I$2)</f>
        <v>0</v>
      </c>
      <c r="J49" s="29">
        <f>SUMIFS(輸入交易記錄!$G$2:$G$99805,輸入交易記錄!$D$2:$D$99805,報表!$A49,輸入交易記錄!$B$2:$B$99805,報表!J$3,輸入交易記錄!$A$2:$A$99805,報表!J$2)</f>
        <v>0</v>
      </c>
      <c r="K49" s="29">
        <f>SUMIFS(輸入交易記錄!$G$2:$G$99805,輸入交易記錄!$D$2:$D$99805,報表!$A49,輸入交易記錄!$B$2:$B$99805,報表!K$3,輸入交易記錄!$A$2:$A$99805,報表!K$2)</f>
        <v>0</v>
      </c>
      <c r="L49" s="29">
        <f>SUMIFS(輸入交易記錄!$G$2:$G$99805,輸入交易記錄!$D$2:$D$99805,報表!$A49,輸入交易記錄!$B$2:$B$99805,報表!L$3,輸入交易記錄!$A$2:$A$99805,報表!L$2)</f>
        <v>0</v>
      </c>
      <c r="M49" s="28">
        <f>SUMIFS(輸入交易記錄!$G$2:$G$99805,輸入交易記錄!$D$2:$D$99805,報表!$A49,輸入交易記錄!$B$2:$B$99805,報表!M$3,輸入交易記錄!$A$2:$A$99805,報表!M$2)</f>
        <v>0</v>
      </c>
      <c r="N49" s="27">
        <f t="shared" si="10"/>
        <v>0</v>
      </c>
    </row>
    <row r="50" spans="1:14">
      <c r="B50" s="34">
        <f>SUM(B48:B49)</f>
        <v>0</v>
      </c>
      <c r="C50" s="33">
        <f t="shared" ref="C50:N50" si="11">SUM(C48:C49)</f>
        <v>0</v>
      </c>
      <c r="D50" s="33">
        <f t="shared" si="11"/>
        <v>0</v>
      </c>
      <c r="E50" s="33">
        <f t="shared" si="11"/>
        <v>0</v>
      </c>
      <c r="F50" s="33">
        <f t="shared" si="11"/>
        <v>0</v>
      </c>
      <c r="G50" s="33">
        <f t="shared" si="11"/>
        <v>0</v>
      </c>
      <c r="H50" s="33">
        <f t="shared" si="11"/>
        <v>0</v>
      </c>
      <c r="I50" s="33">
        <f t="shared" si="11"/>
        <v>0</v>
      </c>
      <c r="J50" s="33">
        <f t="shared" si="11"/>
        <v>0</v>
      </c>
      <c r="K50" s="33">
        <f t="shared" si="11"/>
        <v>0</v>
      </c>
      <c r="L50" s="33">
        <f t="shared" si="11"/>
        <v>0</v>
      </c>
      <c r="M50" s="32">
        <f t="shared" si="11"/>
        <v>0</v>
      </c>
      <c r="N50" s="31">
        <f t="shared" si="11"/>
        <v>0</v>
      </c>
    </row>
    <row r="51" spans="1:14">
      <c r="B51" s="34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2"/>
      <c r="N51" s="31"/>
    </row>
    <row r="52" spans="1:14" s="11" customFormat="1">
      <c r="A52" s="26" t="s">
        <v>53</v>
      </c>
      <c r="B52" s="25">
        <f>B22+B30+B39+B45+B50</f>
        <v>-41678</v>
      </c>
      <c r="C52" s="24">
        <f t="shared" ref="C52:N52" si="12">C22+C30+C39+C45+C50</f>
        <v>-110197.22000000002</v>
      </c>
      <c r="D52" s="24">
        <f t="shared" si="12"/>
        <v>-262059.75</v>
      </c>
      <c r="E52" s="24">
        <f t="shared" si="12"/>
        <v>-267522.87</v>
      </c>
      <c r="F52" s="24">
        <f t="shared" si="12"/>
        <v>-404065.75</v>
      </c>
      <c r="G52" s="24">
        <f t="shared" si="12"/>
        <v>-229030.25</v>
      </c>
      <c r="H52" s="24">
        <f t="shared" si="12"/>
        <v>-211418.23000000004</v>
      </c>
      <c r="I52" s="24">
        <f t="shared" si="12"/>
        <v>-204553.73000000004</v>
      </c>
      <c r="J52" s="24">
        <f t="shared" si="12"/>
        <v>-280829.31</v>
      </c>
      <c r="K52" s="24">
        <f t="shared" si="12"/>
        <v>-133175.72000000003</v>
      </c>
      <c r="L52" s="24">
        <f t="shared" si="12"/>
        <v>-168725.18000000002</v>
      </c>
      <c r="M52" s="23">
        <f t="shared" si="12"/>
        <v>-202167.22999999998</v>
      </c>
      <c r="N52" s="22">
        <f t="shared" si="12"/>
        <v>-2515423.2399999998</v>
      </c>
    </row>
    <row r="53" spans="1:14">
      <c r="B53" s="34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2"/>
      <c r="N53" s="31"/>
    </row>
    <row r="54" spans="1:14" s="11" customFormat="1">
      <c r="A54" s="26" t="s">
        <v>54</v>
      </c>
      <c r="B54" s="25">
        <f>B13+B52</f>
        <v>46322</v>
      </c>
      <c r="C54" s="24">
        <f t="shared" ref="C54:M54" si="13">C13+C52</f>
        <v>84626.130000000019</v>
      </c>
      <c r="D54" s="24">
        <f t="shared" si="13"/>
        <v>-155467.90000000002</v>
      </c>
      <c r="E54" s="24">
        <f>E13+E52</f>
        <v>-177226.58</v>
      </c>
      <c r="F54" s="24">
        <f t="shared" si="13"/>
        <v>-273621.44</v>
      </c>
      <c r="G54" s="24">
        <f t="shared" si="13"/>
        <v>-177165.36</v>
      </c>
      <c r="H54" s="24">
        <f t="shared" si="13"/>
        <v>-179933.68000000005</v>
      </c>
      <c r="I54" s="24">
        <f t="shared" si="13"/>
        <v>-107411.18000000004</v>
      </c>
      <c r="J54" s="24">
        <f t="shared" si="13"/>
        <v>-245964.18</v>
      </c>
      <c r="K54" s="24">
        <f t="shared" si="13"/>
        <v>85722.589999999967</v>
      </c>
      <c r="L54" s="24">
        <f t="shared" si="13"/>
        <v>-147155.95000000001</v>
      </c>
      <c r="M54" s="23">
        <f t="shared" si="13"/>
        <v>-158544.93</v>
      </c>
      <c r="N54" s="22">
        <f t="shared" ref="N54" si="14">SUM(B54:M54)</f>
        <v>-1405820.48</v>
      </c>
    </row>
    <row r="55" spans="1:14">
      <c r="B55" s="34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2"/>
      <c r="N55" s="31"/>
    </row>
    <row r="56" spans="1:14">
      <c r="A56" s="11" t="s">
        <v>55</v>
      </c>
      <c r="B56" s="34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2"/>
      <c r="N56" s="31"/>
    </row>
    <row r="57" spans="1:14">
      <c r="A57" s="35" t="s">
        <v>56</v>
      </c>
      <c r="B57" s="34">
        <f>SUMIFS(輸入交易記錄!$G$2:$G$99805,輸入交易記錄!$D$2:$D$99805,報表!$A57,輸入交易記錄!$B$2:$B$99805,報表!B$3,輸入交易記錄!$A$2:$A$99805,報表!B$2)</f>
        <v>0</v>
      </c>
      <c r="C57" s="33">
        <f>SUMIFS(輸入交易記錄!$G$2:$G$99805,輸入交易記錄!$D$2:$D$99805,報表!$A57,輸入交易記錄!$B$2:$B$99805,報表!C$3,輸入交易記錄!$A$2:$A$99805,報表!C$2)</f>
        <v>0</v>
      </c>
      <c r="D57" s="33">
        <f>SUMIFS(輸入交易記錄!$G$2:$G$99805,輸入交易記錄!$D$2:$D$99805,報表!$A57,輸入交易記錄!$B$2:$B$99805,報表!D$3,輸入交易記錄!$A$2:$A$99805,報表!D$2)</f>
        <v>0</v>
      </c>
      <c r="E57" s="33">
        <f>SUMIFS(輸入交易記錄!$G$2:$G$99805,輸入交易記錄!$D$2:$D$99805,報表!$A57,輸入交易記錄!$B$2:$B$99805,報表!E$3,輸入交易記錄!$A$2:$A$99805,報表!E$2)</f>
        <v>0</v>
      </c>
      <c r="F57" s="33">
        <f>SUMIFS(輸入交易記錄!$G$2:$G$99805,輸入交易記錄!$D$2:$D$99805,報表!$A57,輸入交易記錄!$B$2:$B$99805,報表!F$3,輸入交易記錄!$A$2:$A$99805,報表!F$2)</f>
        <v>0</v>
      </c>
      <c r="G57" s="33">
        <f>SUMIFS(輸入交易記錄!$G$2:$G$99805,輸入交易記錄!$D$2:$D$99805,報表!$A57,輸入交易記錄!$B$2:$B$99805,報表!G$3,輸入交易記錄!$A$2:$A$99805,報表!G$2)</f>
        <v>0</v>
      </c>
      <c r="H57" s="33">
        <f>SUMIFS(輸入交易記錄!$G$2:$G$99805,輸入交易記錄!$D$2:$D$99805,報表!$A57,輸入交易記錄!$B$2:$B$99805,報表!H$3,輸入交易記錄!$A$2:$A$99805,報表!H$2)</f>
        <v>0</v>
      </c>
      <c r="I57" s="33">
        <f>SUMIFS(輸入交易記錄!$G$2:$G$99805,輸入交易記錄!$D$2:$D$99805,報表!$A57,輸入交易記錄!$B$2:$B$99805,報表!I$3,輸入交易記錄!$A$2:$A$99805,報表!I$2)</f>
        <v>0</v>
      </c>
      <c r="J57" s="33">
        <f>SUMIFS(輸入交易記錄!$G$2:$G$99805,輸入交易記錄!$D$2:$D$99805,報表!$A57,輸入交易記錄!$B$2:$B$99805,報表!J$3,輸入交易記錄!$A$2:$A$99805,報表!J$2)</f>
        <v>0</v>
      </c>
      <c r="K57" s="33">
        <f>SUMIFS(輸入交易記錄!$G$2:$G$99805,輸入交易記錄!$D$2:$D$99805,報表!$A57,輸入交易記錄!$B$2:$B$99805,報表!K$3,輸入交易記錄!$A$2:$A$99805,報表!K$2)</f>
        <v>0</v>
      </c>
      <c r="L57" s="33">
        <f>SUMIFS(輸入交易記錄!$G$2:$G$99805,輸入交易記錄!$D$2:$D$99805,報表!$A57,輸入交易記錄!$B$2:$B$99805,報表!L$3,輸入交易記錄!$A$2:$A$99805,報表!L$2)</f>
        <v>0</v>
      </c>
      <c r="M57" s="32">
        <f>SUMIFS(輸入交易記錄!$G$2:$G$99805,輸入交易記錄!$D$2:$D$99805,報表!$A57,輸入交易記錄!$B$2:$B$99805,報表!M$3,輸入交易記錄!$A$2:$A$99805,報表!M$2)</f>
        <v>0</v>
      </c>
      <c r="N57" s="31">
        <f t="shared" ref="N57:N61" si="15">SUM(B57:M57)</f>
        <v>0</v>
      </c>
    </row>
    <row r="58" spans="1:14">
      <c r="A58" s="35" t="s">
        <v>57</v>
      </c>
      <c r="B58" s="34">
        <f>SUMIFS(輸入交易記錄!$G$2:$G$99805,輸入交易記錄!$D$2:$D$99805,報表!$A58,輸入交易記錄!$B$2:$B$99805,報表!B$3,輸入交易記錄!$A$2:$A$99805,報表!B$2)</f>
        <v>0</v>
      </c>
      <c r="C58" s="33">
        <f>SUMIFS(輸入交易記錄!$G$2:$G$99805,輸入交易記錄!$D$2:$D$99805,報表!$A58,輸入交易記錄!$B$2:$B$99805,報表!C$3,輸入交易記錄!$A$2:$A$99805,報表!C$2)</f>
        <v>0</v>
      </c>
      <c r="D58" s="33">
        <f>SUMIFS(輸入交易記錄!$G$2:$G$99805,輸入交易記錄!$D$2:$D$99805,報表!$A58,輸入交易記錄!$B$2:$B$99805,報表!D$3,輸入交易記錄!$A$2:$A$99805,報表!D$2)</f>
        <v>0</v>
      </c>
      <c r="E58" s="33">
        <f>SUMIFS(輸入交易記錄!$G$2:$G$99805,輸入交易記錄!$D$2:$D$99805,報表!$A58,輸入交易記錄!$B$2:$B$99805,報表!E$3,輸入交易記錄!$A$2:$A$99805,報表!E$2)</f>
        <v>0</v>
      </c>
      <c r="F58" s="33">
        <f>SUMIFS(輸入交易記錄!$G$2:$G$99805,輸入交易記錄!$D$2:$D$99805,報表!$A58,輸入交易記錄!$B$2:$B$99805,報表!F$3,輸入交易記錄!$A$2:$A$99805,報表!F$2)</f>
        <v>0</v>
      </c>
      <c r="G58" s="33">
        <f>SUMIFS(輸入交易記錄!$G$2:$G$99805,輸入交易記錄!$D$2:$D$99805,報表!$A58,輸入交易記錄!$B$2:$B$99805,報表!G$3,輸入交易記錄!$A$2:$A$99805,報表!G$2)</f>
        <v>0</v>
      </c>
      <c r="H58" s="33">
        <f>SUMIFS(輸入交易記錄!$G$2:$G$99805,輸入交易記錄!$D$2:$D$99805,報表!$A58,輸入交易記錄!$B$2:$B$99805,報表!H$3,輸入交易記錄!$A$2:$A$99805,報表!H$2)</f>
        <v>0</v>
      </c>
      <c r="I58" s="33">
        <f>SUMIFS(輸入交易記錄!$G$2:$G$99805,輸入交易記錄!$D$2:$D$99805,報表!$A58,輸入交易記錄!$B$2:$B$99805,報表!I$3,輸入交易記錄!$A$2:$A$99805,報表!I$2)</f>
        <v>0</v>
      </c>
      <c r="J58" s="33">
        <f>SUMIFS(輸入交易記錄!$G$2:$G$99805,輸入交易記錄!$D$2:$D$99805,報表!$A58,輸入交易記錄!$B$2:$B$99805,報表!J$3,輸入交易記錄!$A$2:$A$99805,報表!J$2)</f>
        <v>0</v>
      </c>
      <c r="K58" s="33">
        <f>SUMIFS(輸入交易記錄!$G$2:$G$99805,輸入交易記錄!$D$2:$D$99805,報表!$A58,輸入交易記錄!$B$2:$B$99805,報表!K$3,輸入交易記錄!$A$2:$A$99805,報表!K$2)</f>
        <v>0</v>
      </c>
      <c r="L58" s="33">
        <f>SUMIFS(輸入交易記錄!$G$2:$G$99805,輸入交易記錄!$D$2:$D$99805,報表!$A58,輸入交易記錄!$B$2:$B$99805,報表!L$3,輸入交易記錄!$A$2:$A$99805,報表!L$2)</f>
        <v>0</v>
      </c>
      <c r="M58" s="32">
        <f>SUMIFS(輸入交易記錄!$G$2:$G$99805,輸入交易記錄!$D$2:$D$99805,報表!$A58,輸入交易記錄!$B$2:$B$99805,報表!M$3,輸入交易記錄!$A$2:$A$99805,報表!M$2)</f>
        <v>0</v>
      </c>
      <c r="N58" s="31">
        <f t="shared" si="15"/>
        <v>0</v>
      </c>
    </row>
    <row r="59" spans="1:14">
      <c r="A59" s="35" t="s">
        <v>58</v>
      </c>
      <c r="B59" s="34">
        <f>SUMIFS(輸入交易記錄!$G$2:$G$99805,輸入交易記錄!$D$2:$D$99805,報表!$A59,輸入交易記錄!$B$2:$B$99805,報表!B$3,輸入交易記錄!$A$2:$A$99805,報表!B$2)</f>
        <v>0</v>
      </c>
      <c r="C59" s="33">
        <f>SUMIFS(輸入交易記錄!$G$2:$G$99805,輸入交易記錄!$D$2:$D$99805,報表!$A59,輸入交易記錄!$B$2:$B$99805,報表!C$3,輸入交易記錄!$A$2:$A$99805,報表!C$2)</f>
        <v>0</v>
      </c>
      <c r="D59" s="33">
        <f>SUMIFS(輸入交易記錄!$G$2:$G$99805,輸入交易記錄!$D$2:$D$99805,報表!$A59,輸入交易記錄!$B$2:$B$99805,報表!D$3,輸入交易記錄!$A$2:$A$99805,報表!D$2)</f>
        <v>0</v>
      </c>
      <c r="E59" s="33">
        <f>SUMIFS(輸入交易記錄!$G$2:$G$99805,輸入交易記錄!$D$2:$D$99805,報表!$A59,輸入交易記錄!$B$2:$B$99805,報表!E$3,輸入交易記錄!$A$2:$A$99805,報表!E$2)</f>
        <v>0</v>
      </c>
      <c r="F59" s="33">
        <f>SUMIFS(輸入交易記錄!$G$2:$G$99805,輸入交易記錄!$D$2:$D$99805,報表!$A59,輸入交易記錄!$B$2:$B$99805,報表!F$3,輸入交易記錄!$A$2:$A$99805,報表!F$2)</f>
        <v>0</v>
      </c>
      <c r="G59" s="33">
        <f>SUMIFS(輸入交易記錄!$G$2:$G$99805,輸入交易記錄!$D$2:$D$99805,報表!$A59,輸入交易記錄!$B$2:$B$99805,報表!G$3,輸入交易記錄!$A$2:$A$99805,報表!G$2)</f>
        <v>0</v>
      </c>
      <c r="H59" s="33">
        <f>SUMIFS(輸入交易記錄!$G$2:$G$99805,輸入交易記錄!$D$2:$D$99805,報表!$A59,輸入交易記錄!$B$2:$B$99805,報表!H$3,輸入交易記錄!$A$2:$A$99805,報表!H$2)</f>
        <v>0</v>
      </c>
      <c r="I59" s="33">
        <f>SUMIFS(輸入交易記錄!$G$2:$G$99805,輸入交易記錄!$D$2:$D$99805,報表!$A59,輸入交易記錄!$B$2:$B$99805,報表!I$3,輸入交易記錄!$A$2:$A$99805,報表!I$2)</f>
        <v>0</v>
      </c>
      <c r="J59" s="33">
        <f>SUMIFS(輸入交易記錄!$G$2:$G$99805,輸入交易記錄!$D$2:$D$99805,報表!$A59,輸入交易記錄!$B$2:$B$99805,報表!J$3,輸入交易記錄!$A$2:$A$99805,報表!J$2)</f>
        <v>0</v>
      </c>
      <c r="K59" s="33">
        <f>SUMIFS(輸入交易記錄!$G$2:$G$99805,輸入交易記錄!$D$2:$D$99805,報表!$A59,輸入交易記錄!$B$2:$B$99805,報表!K$3,輸入交易記錄!$A$2:$A$99805,報表!K$2)</f>
        <v>0</v>
      </c>
      <c r="L59" s="33">
        <f>SUMIFS(輸入交易記錄!$G$2:$G$99805,輸入交易記錄!$D$2:$D$99805,報表!$A59,輸入交易記錄!$B$2:$B$99805,報表!L$3,輸入交易記錄!$A$2:$A$99805,報表!L$2)</f>
        <v>0</v>
      </c>
      <c r="M59" s="32">
        <f>SUMIFS(輸入交易記錄!$G$2:$G$99805,輸入交易記錄!$D$2:$D$99805,報表!$A59,輸入交易記錄!$B$2:$B$99805,報表!M$3,輸入交易記錄!$A$2:$A$99805,報表!M$2)</f>
        <v>0</v>
      </c>
      <c r="N59" s="31">
        <f t="shared" si="15"/>
        <v>0</v>
      </c>
    </row>
    <row r="60" spans="1:14">
      <c r="A60" s="35" t="s">
        <v>59</v>
      </c>
      <c r="B60" s="34">
        <f>SUMIFS(輸入交易記錄!$G$2:$G$99805,輸入交易記錄!$D$2:$D$99805,報表!$A60,輸入交易記錄!$B$2:$B$99805,報表!B$3,輸入交易記錄!$A$2:$A$99805,報表!B$2)</f>
        <v>0</v>
      </c>
      <c r="C60" s="33">
        <f>SUMIFS(輸入交易記錄!$G$2:$G$99805,輸入交易記錄!$D$2:$D$99805,報表!$A60,輸入交易記錄!$B$2:$B$99805,報表!C$3,輸入交易記錄!$A$2:$A$99805,報表!C$2)</f>
        <v>0</v>
      </c>
      <c r="D60" s="33">
        <f>SUMIFS(輸入交易記錄!$G$2:$G$99805,輸入交易記錄!$D$2:$D$99805,報表!$A60,輸入交易記錄!$B$2:$B$99805,報表!D$3,輸入交易記錄!$A$2:$A$99805,報表!D$2)</f>
        <v>0</v>
      </c>
      <c r="E60" s="33">
        <f>SUMIFS(輸入交易記錄!$G$2:$G$99805,輸入交易記錄!$D$2:$D$99805,報表!$A60,輸入交易記錄!$B$2:$B$99805,報表!E$3,輸入交易記錄!$A$2:$A$99805,報表!E$2)</f>
        <v>0</v>
      </c>
      <c r="F60" s="33">
        <f>SUMIFS(輸入交易記錄!$G$2:$G$99805,輸入交易記錄!$D$2:$D$99805,報表!$A60,輸入交易記錄!$B$2:$B$99805,報表!F$3,輸入交易記錄!$A$2:$A$99805,報表!F$2)</f>
        <v>0</v>
      </c>
      <c r="G60" s="33">
        <f>SUMIFS(輸入交易記錄!$G$2:$G$99805,輸入交易記錄!$D$2:$D$99805,報表!$A60,輸入交易記錄!$B$2:$B$99805,報表!G$3,輸入交易記錄!$A$2:$A$99805,報表!G$2)</f>
        <v>0</v>
      </c>
      <c r="H60" s="33">
        <f>SUMIFS(輸入交易記錄!$G$2:$G$99805,輸入交易記錄!$D$2:$D$99805,報表!$A60,輸入交易記錄!$B$2:$B$99805,報表!H$3,輸入交易記錄!$A$2:$A$99805,報表!H$2)</f>
        <v>0</v>
      </c>
      <c r="I60" s="33">
        <f>SUMIFS(輸入交易記錄!$G$2:$G$99805,輸入交易記錄!$D$2:$D$99805,報表!$A60,輸入交易記錄!$B$2:$B$99805,報表!I$3,輸入交易記錄!$A$2:$A$99805,報表!I$2)</f>
        <v>0</v>
      </c>
      <c r="J60" s="33">
        <f>SUMIFS(輸入交易記錄!$G$2:$G$99805,輸入交易記錄!$D$2:$D$99805,報表!$A60,輸入交易記錄!$B$2:$B$99805,報表!J$3,輸入交易記錄!$A$2:$A$99805,報表!J$2)</f>
        <v>0</v>
      </c>
      <c r="K60" s="33">
        <f>SUMIFS(輸入交易記錄!$G$2:$G$99805,輸入交易記錄!$D$2:$D$99805,報表!$A60,輸入交易記錄!$B$2:$B$99805,報表!K$3,輸入交易記錄!$A$2:$A$99805,報表!K$2)</f>
        <v>0</v>
      </c>
      <c r="L60" s="33">
        <f>SUMIFS(輸入交易記錄!$G$2:$G$99805,輸入交易記錄!$D$2:$D$99805,報表!$A60,輸入交易記錄!$B$2:$B$99805,報表!L$3,輸入交易記錄!$A$2:$A$99805,報表!L$2)</f>
        <v>0</v>
      </c>
      <c r="M60" s="32">
        <f>SUMIFS(輸入交易記錄!$G$2:$G$99805,輸入交易記錄!$D$2:$D$99805,報表!$A60,輸入交易記錄!$B$2:$B$99805,報表!M$3,輸入交易記錄!$A$2:$A$99805,報表!M$2)</f>
        <v>0</v>
      </c>
      <c r="N60" s="31">
        <f t="shared" si="15"/>
        <v>0</v>
      </c>
    </row>
    <row r="61" spans="1:14">
      <c r="A61" s="35" t="s">
        <v>60</v>
      </c>
      <c r="B61" s="34">
        <f>SUMIFS(輸入交易記錄!$G$2:$G$99805,輸入交易記錄!$D$2:$D$99805,報表!$A61,輸入交易記錄!$B$2:$B$99805,報表!B$3,輸入交易記錄!$A$2:$A$99805,報表!B$2)</f>
        <v>0</v>
      </c>
      <c r="C61" s="33">
        <f>SUMIFS(輸入交易記錄!$G$2:$G$99805,輸入交易記錄!$D$2:$D$99805,報表!$A61,輸入交易記錄!$B$2:$B$99805,報表!C$3,輸入交易記錄!$A$2:$A$99805,報表!C$2)</f>
        <v>0</v>
      </c>
      <c r="D61" s="33">
        <f>SUMIFS(輸入交易記錄!$G$2:$G$99805,輸入交易記錄!$D$2:$D$99805,報表!$A61,輸入交易記錄!$B$2:$B$99805,報表!D$3,輸入交易記錄!$A$2:$A$99805,報表!D$2)</f>
        <v>0</v>
      </c>
      <c r="E61" s="33">
        <f>SUMIFS(輸入交易記錄!$G$2:$G$99805,輸入交易記錄!$D$2:$D$99805,報表!$A61,輸入交易記錄!$B$2:$B$99805,報表!E$3,輸入交易記錄!$A$2:$A$99805,報表!E$2)</f>
        <v>0</v>
      </c>
      <c r="F61" s="33">
        <f>SUMIFS(輸入交易記錄!$G$2:$G$99805,輸入交易記錄!$D$2:$D$99805,報表!$A61,輸入交易記錄!$B$2:$B$99805,報表!F$3,輸入交易記錄!$A$2:$A$99805,報表!F$2)</f>
        <v>0</v>
      </c>
      <c r="G61" s="33">
        <f>SUMIFS(輸入交易記錄!$G$2:$G$99805,輸入交易記錄!$D$2:$D$99805,報表!$A61,輸入交易記錄!$B$2:$B$99805,報表!G$3,輸入交易記錄!$A$2:$A$99805,報表!G$2)</f>
        <v>0</v>
      </c>
      <c r="H61" s="33">
        <f>SUMIFS(輸入交易記錄!$G$2:$G$99805,輸入交易記錄!$D$2:$D$99805,報表!$A61,輸入交易記錄!$B$2:$B$99805,報表!H$3,輸入交易記錄!$A$2:$A$99805,報表!H$2)</f>
        <v>0</v>
      </c>
      <c r="I61" s="33">
        <f>SUMIFS(輸入交易記錄!$G$2:$G$99805,輸入交易記錄!$D$2:$D$99805,報表!$A61,輸入交易記錄!$B$2:$B$99805,報表!I$3,輸入交易記錄!$A$2:$A$99805,報表!I$2)</f>
        <v>0</v>
      </c>
      <c r="J61" s="33">
        <f>SUMIFS(輸入交易記錄!$G$2:$G$99805,輸入交易記錄!$D$2:$D$99805,報表!$A61,輸入交易記錄!$B$2:$B$99805,報表!J$3,輸入交易記錄!$A$2:$A$99805,報表!J$2)</f>
        <v>0</v>
      </c>
      <c r="K61" s="33">
        <f>SUMIFS(輸入交易記錄!$G$2:$G$99805,輸入交易記錄!$D$2:$D$99805,報表!$A61,輸入交易記錄!$B$2:$B$99805,報表!K$3,輸入交易記錄!$A$2:$A$99805,報表!K$2)</f>
        <v>0</v>
      </c>
      <c r="L61" s="33">
        <f>SUMIFS(輸入交易記錄!$G$2:$G$99805,輸入交易記錄!$D$2:$D$99805,報表!$A61,輸入交易記錄!$B$2:$B$99805,報表!L$3,輸入交易記錄!$A$2:$A$99805,報表!L$2)</f>
        <v>0</v>
      </c>
      <c r="M61" s="32">
        <f>SUMIFS(輸入交易記錄!$G$2:$G$99805,輸入交易記錄!$D$2:$D$99805,報表!$A61,輸入交易記錄!$B$2:$B$99805,報表!M$3,輸入交易記錄!$A$2:$A$99805,報表!M$2)</f>
        <v>0</v>
      </c>
      <c r="N61" s="31">
        <f t="shared" si="15"/>
        <v>0</v>
      </c>
    </row>
    <row r="62" spans="1:14" s="11" customFormat="1" ht="17" thickBot="1">
      <c r="A62" s="21"/>
      <c r="B62" s="20">
        <f>SUM(B57:B61)</f>
        <v>0</v>
      </c>
      <c r="C62" s="19">
        <f t="shared" ref="C62:N62" si="16">SUM(C57:C61)</f>
        <v>0</v>
      </c>
      <c r="D62" s="19">
        <f t="shared" si="16"/>
        <v>0</v>
      </c>
      <c r="E62" s="19">
        <f t="shared" si="16"/>
        <v>0</v>
      </c>
      <c r="F62" s="19">
        <f t="shared" si="16"/>
        <v>0</v>
      </c>
      <c r="G62" s="19">
        <f t="shared" si="16"/>
        <v>0</v>
      </c>
      <c r="H62" s="19">
        <f t="shared" si="16"/>
        <v>0</v>
      </c>
      <c r="I62" s="19">
        <f t="shared" si="16"/>
        <v>0</v>
      </c>
      <c r="J62" s="19">
        <f t="shared" si="16"/>
        <v>0</v>
      </c>
      <c r="K62" s="19">
        <f t="shared" si="16"/>
        <v>0</v>
      </c>
      <c r="L62" s="19">
        <f t="shared" si="16"/>
        <v>0</v>
      </c>
      <c r="M62" s="18">
        <f t="shared" si="16"/>
        <v>0</v>
      </c>
      <c r="N62" s="17">
        <f t="shared" si="16"/>
        <v>0</v>
      </c>
    </row>
    <row r="63" spans="1:14" ht="18" thickTop="1" thickBot="1">
      <c r="B63" s="16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4"/>
      <c r="N63" s="13"/>
    </row>
    <row r="64" spans="1:14"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</row>
    <row r="65" spans="2:14"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</row>
  </sheetData>
  <mergeCells count="1">
    <mergeCell ref="A1:N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3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06"/>
  <sheetViews>
    <sheetView workbookViewId="0">
      <selection activeCell="J32" sqref="J32"/>
    </sheetView>
  </sheetViews>
  <sheetFormatPr baseColWidth="10" defaultColWidth="8.83203125" defaultRowHeight="16"/>
  <cols>
    <col min="1" max="3" width="15.6640625" style="2" customWidth="1"/>
    <col min="4" max="4" width="34.1640625" style="8" customWidth="1"/>
    <col min="5" max="5" width="12.6640625" style="49" customWidth="1"/>
    <col min="6" max="6" width="12.6640625" style="52" customWidth="1"/>
    <col min="7" max="7" width="12.6640625" style="6" customWidth="1"/>
    <col min="8" max="8" width="50.33203125" style="1" customWidth="1"/>
    <col min="9" max="9" width="50.5" style="1" customWidth="1"/>
    <col min="10" max="16383" width="8.83203125" style="1"/>
    <col min="16384" max="16384" width="8.83203125" style="1" bestFit="1" customWidth="1"/>
  </cols>
  <sheetData>
    <row r="1" spans="1:8">
      <c r="A1" s="3" t="s">
        <v>0</v>
      </c>
      <c r="B1" s="3" t="s">
        <v>1</v>
      </c>
      <c r="C1" s="3" t="s">
        <v>61</v>
      </c>
      <c r="D1" s="7" t="s">
        <v>62</v>
      </c>
      <c r="E1" s="50" t="s">
        <v>63</v>
      </c>
      <c r="F1" s="51" t="s">
        <v>64</v>
      </c>
      <c r="G1" s="5" t="s">
        <v>65</v>
      </c>
      <c r="H1" s="4" t="s">
        <v>66</v>
      </c>
    </row>
    <row r="2" spans="1:8">
      <c r="A2" s="2">
        <v>2026</v>
      </c>
      <c r="B2" s="2" t="s">
        <v>67</v>
      </c>
      <c r="C2" s="2">
        <v>1</v>
      </c>
      <c r="D2" s="8" t="s">
        <v>68</v>
      </c>
      <c r="G2" s="49">
        <v>-25.7</v>
      </c>
      <c r="H2" s="1" t="s">
        <v>111</v>
      </c>
    </row>
    <row r="3" spans="1:8">
      <c r="A3" s="2">
        <v>2026</v>
      </c>
      <c r="B3" s="2" t="s">
        <v>67</v>
      </c>
      <c r="C3" s="2">
        <v>1</v>
      </c>
      <c r="D3" s="8" t="s">
        <v>69</v>
      </c>
      <c r="G3" s="49">
        <v>-22</v>
      </c>
      <c r="H3" s="1" t="s">
        <v>70</v>
      </c>
    </row>
    <row r="4" spans="1:8">
      <c r="A4" s="2">
        <v>2026</v>
      </c>
      <c r="B4" s="2" t="s">
        <v>67</v>
      </c>
      <c r="C4" s="2">
        <v>1</v>
      </c>
      <c r="D4" s="8" t="s">
        <v>69</v>
      </c>
      <c r="G4" s="49">
        <v>-110</v>
      </c>
      <c r="H4" s="8" t="s">
        <v>71</v>
      </c>
    </row>
    <row r="5" spans="1:8">
      <c r="A5" s="2">
        <v>2026</v>
      </c>
      <c r="B5" s="2" t="s">
        <v>67</v>
      </c>
      <c r="C5" s="2">
        <v>1</v>
      </c>
      <c r="D5" s="8" t="s">
        <v>69</v>
      </c>
      <c r="G5" s="49">
        <v>-60</v>
      </c>
      <c r="H5" s="8" t="s">
        <v>72</v>
      </c>
    </row>
    <row r="6" spans="1:8">
      <c r="A6" s="2">
        <v>2026</v>
      </c>
      <c r="B6" s="2" t="s">
        <v>67</v>
      </c>
      <c r="C6" s="2">
        <v>1</v>
      </c>
      <c r="D6" s="8" t="s">
        <v>68</v>
      </c>
      <c r="G6" s="49">
        <v>-25.7</v>
      </c>
      <c r="H6" s="1" t="s">
        <v>111</v>
      </c>
    </row>
    <row r="7" spans="1:8">
      <c r="A7" s="2">
        <v>2026</v>
      </c>
      <c r="B7" s="2" t="s">
        <v>67</v>
      </c>
      <c r="C7" s="2">
        <v>1</v>
      </c>
      <c r="D7" s="8" t="s">
        <v>73</v>
      </c>
      <c r="G7" s="49">
        <v>-24000</v>
      </c>
      <c r="H7" s="1" t="s">
        <v>74</v>
      </c>
    </row>
    <row r="8" spans="1:8">
      <c r="A8" s="2">
        <v>2026</v>
      </c>
      <c r="B8" s="2" t="s">
        <v>67</v>
      </c>
      <c r="C8" s="2">
        <v>2</v>
      </c>
      <c r="D8" s="8" t="s">
        <v>68</v>
      </c>
      <c r="G8" s="49">
        <v>-25.7</v>
      </c>
      <c r="H8" s="1" t="s">
        <v>111</v>
      </c>
    </row>
    <row r="9" spans="1:8">
      <c r="A9" s="2">
        <v>2026</v>
      </c>
      <c r="B9" s="2" t="s">
        <v>67</v>
      </c>
      <c r="C9" s="2">
        <v>2</v>
      </c>
      <c r="D9" s="8" t="s">
        <v>69</v>
      </c>
      <c r="G9" s="49">
        <v>-22</v>
      </c>
      <c r="H9" s="1" t="s">
        <v>70</v>
      </c>
    </row>
    <row r="10" spans="1:8">
      <c r="A10" s="2">
        <v>2026</v>
      </c>
      <c r="B10" s="2" t="s">
        <v>67</v>
      </c>
      <c r="C10" s="2">
        <v>2</v>
      </c>
      <c r="D10" s="8" t="s">
        <v>69</v>
      </c>
      <c r="G10" s="49">
        <v>-56</v>
      </c>
      <c r="H10" s="8" t="s">
        <v>75</v>
      </c>
    </row>
    <row r="11" spans="1:8">
      <c r="A11" s="2">
        <v>2026</v>
      </c>
      <c r="B11" s="2" t="s">
        <v>67</v>
      </c>
      <c r="C11" s="2">
        <v>2</v>
      </c>
      <c r="D11" s="8" t="s">
        <v>69</v>
      </c>
      <c r="G11" s="49">
        <v>-80</v>
      </c>
      <c r="H11" s="8" t="s">
        <v>76</v>
      </c>
    </row>
    <row r="12" spans="1:8">
      <c r="A12" s="2">
        <v>2026</v>
      </c>
      <c r="B12" s="2" t="s">
        <v>67</v>
      </c>
      <c r="C12" s="2">
        <v>2</v>
      </c>
      <c r="D12" s="8" t="s">
        <v>68</v>
      </c>
      <c r="G12" s="49">
        <v>-25.7</v>
      </c>
      <c r="H12" s="1" t="s">
        <v>111</v>
      </c>
    </row>
    <row r="13" spans="1:8">
      <c r="A13" s="2">
        <v>2026</v>
      </c>
      <c r="B13" s="2" t="s">
        <v>67</v>
      </c>
      <c r="C13" s="2">
        <v>3</v>
      </c>
      <c r="D13" s="8" t="s">
        <v>68</v>
      </c>
      <c r="G13" s="49">
        <v>-25.7</v>
      </c>
      <c r="H13" s="1" t="s">
        <v>111</v>
      </c>
    </row>
    <row r="14" spans="1:8">
      <c r="A14" s="2">
        <v>2026</v>
      </c>
      <c r="B14" s="2" t="s">
        <v>67</v>
      </c>
      <c r="C14" s="2">
        <v>3</v>
      </c>
      <c r="D14" s="8" t="s">
        <v>69</v>
      </c>
      <c r="G14" s="49">
        <v>-7</v>
      </c>
      <c r="H14" s="1" t="s">
        <v>77</v>
      </c>
    </row>
    <row r="15" spans="1:8">
      <c r="A15" s="2">
        <v>2026</v>
      </c>
      <c r="B15" s="2" t="s">
        <v>67</v>
      </c>
      <c r="C15" s="2">
        <v>3</v>
      </c>
      <c r="D15" s="8" t="s">
        <v>69</v>
      </c>
      <c r="G15" s="49">
        <v>-70</v>
      </c>
      <c r="H15" s="8" t="s">
        <v>78</v>
      </c>
    </row>
    <row r="16" spans="1:8">
      <c r="A16" s="2">
        <v>2026</v>
      </c>
      <c r="B16" s="2" t="s">
        <v>67</v>
      </c>
      <c r="C16" s="2">
        <v>3</v>
      </c>
      <c r="D16" s="8" t="s">
        <v>69</v>
      </c>
      <c r="G16" s="49">
        <v>-10</v>
      </c>
      <c r="H16" s="8" t="s">
        <v>79</v>
      </c>
    </row>
    <row r="17" spans="1:8">
      <c r="A17" s="2">
        <v>2026</v>
      </c>
      <c r="B17" s="2" t="s">
        <v>67</v>
      </c>
      <c r="C17" s="2">
        <v>3</v>
      </c>
      <c r="D17" s="8" t="s">
        <v>68</v>
      </c>
      <c r="G17" s="49">
        <v>-25.7</v>
      </c>
      <c r="H17" s="1" t="s">
        <v>111</v>
      </c>
    </row>
    <row r="18" spans="1:8">
      <c r="A18" s="2">
        <v>2026</v>
      </c>
      <c r="B18" s="2" t="s">
        <v>67</v>
      </c>
      <c r="C18" s="2">
        <v>4</v>
      </c>
      <c r="D18" s="8" t="s">
        <v>68</v>
      </c>
      <c r="G18" s="49">
        <v>-25.7</v>
      </c>
      <c r="H18" s="1" t="s">
        <v>111</v>
      </c>
    </row>
    <row r="19" spans="1:8">
      <c r="A19" s="2">
        <v>2026</v>
      </c>
      <c r="B19" s="2" t="s">
        <v>67</v>
      </c>
      <c r="C19" s="2">
        <v>4</v>
      </c>
      <c r="D19" s="8" t="s">
        <v>69</v>
      </c>
      <c r="G19" s="49">
        <v>-22</v>
      </c>
      <c r="H19" s="1" t="s">
        <v>70</v>
      </c>
    </row>
    <row r="20" spans="1:8">
      <c r="A20" s="2">
        <v>2026</v>
      </c>
      <c r="B20" s="2" t="s">
        <v>67</v>
      </c>
      <c r="C20" s="2">
        <v>4</v>
      </c>
      <c r="D20" s="8" t="s">
        <v>69</v>
      </c>
      <c r="G20" s="49">
        <v>-110</v>
      </c>
      <c r="H20" s="8" t="s">
        <v>71</v>
      </c>
    </row>
    <row r="21" spans="1:8">
      <c r="A21" s="2">
        <v>2026</v>
      </c>
      <c r="B21" s="2" t="s">
        <v>67</v>
      </c>
      <c r="C21" s="2">
        <v>4</v>
      </c>
      <c r="D21" s="8" t="s">
        <v>69</v>
      </c>
      <c r="G21" s="49">
        <v>-60</v>
      </c>
      <c r="H21" s="8" t="s">
        <v>72</v>
      </c>
    </row>
    <row r="22" spans="1:8">
      <c r="A22" s="2">
        <v>2026</v>
      </c>
      <c r="B22" s="2" t="s">
        <v>67</v>
      </c>
      <c r="C22" s="2">
        <v>4</v>
      </c>
      <c r="D22" s="8" t="s">
        <v>68</v>
      </c>
      <c r="G22" s="49">
        <v>-25.7</v>
      </c>
      <c r="H22" s="1" t="s">
        <v>111</v>
      </c>
    </row>
    <row r="23" spans="1:8">
      <c r="A23" s="2">
        <v>2026</v>
      </c>
      <c r="B23" s="2" t="s">
        <v>67</v>
      </c>
      <c r="C23" s="2">
        <v>4</v>
      </c>
      <c r="D23" s="8" t="s">
        <v>80</v>
      </c>
      <c r="G23" s="49">
        <v>75000</v>
      </c>
      <c r="H23" s="1" t="s">
        <v>111</v>
      </c>
    </row>
    <row r="24" spans="1:8">
      <c r="A24" s="2">
        <v>2026</v>
      </c>
      <c r="B24" s="2" t="s">
        <v>67</v>
      </c>
      <c r="C24" s="2">
        <v>5</v>
      </c>
      <c r="D24" s="8" t="s">
        <v>68</v>
      </c>
      <c r="G24" s="49">
        <v>-25.7</v>
      </c>
      <c r="H24" s="1" t="s">
        <v>111</v>
      </c>
    </row>
    <row r="25" spans="1:8">
      <c r="A25" s="2">
        <v>2026</v>
      </c>
      <c r="B25" s="2" t="s">
        <v>67</v>
      </c>
      <c r="C25" s="2">
        <v>5</v>
      </c>
      <c r="D25" s="8" t="s">
        <v>69</v>
      </c>
      <c r="G25" s="49">
        <v>-22</v>
      </c>
      <c r="H25" s="1" t="s">
        <v>70</v>
      </c>
    </row>
    <row r="26" spans="1:8">
      <c r="A26" s="2">
        <v>2026</v>
      </c>
      <c r="B26" s="2" t="s">
        <v>67</v>
      </c>
      <c r="C26" s="2">
        <v>5</v>
      </c>
      <c r="D26" s="8" t="s">
        <v>69</v>
      </c>
      <c r="G26" s="49">
        <v>-110</v>
      </c>
      <c r="H26" s="8" t="s">
        <v>71</v>
      </c>
    </row>
    <row r="27" spans="1:8">
      <c r="A27" s="2">
        <v>2026</v>
      </c>
      <c r="B27" s="2" t="s">
        <v>67</v>
      </c>
      <c r="C27" s="2">
        <v>5</v>
      </c>
      <c r="D27" s="8" t="s">
        <v>69</v>
      </c>
      <c r="G27" s="49">
        <v>-60</v>
      </c>
      <c r="H27" s="8" t="s">
        <v>72</v>
      </c>
    </row>
    <row r="28" spans="1:8">
      <c r="A28" s="2">
        <v>2026</v>
      </c>
      <c r="B28" s="2" t="s">
        <v>67</v>
      </c>
      <c r="C28" s="2">
        <v>5</v>
      </c>
      <c r="D28" s="8" t="s">
        <v>68</v>
      </c>
      <c r="G28" s="49">
        <v>-25.7</v>
      </c>
      <c r="H28" s="1" t="s">
        <v>111</v>
      </c>
    </row>
    <row r="29" spans="1:8">
      <c r="A29" s="2">
        <v>2026</v>
      </c>
      <c r="B29" s="2" t="s">
        <v>67</v>
      </c>
      <c r="C29" s="2">
        <v>5</v>
      </c>
      <c r="D29" s="8" t="s">
        <v>81</v>
      </c>
      <c r="G29" s="49">
        <v>-1500</v>
      </c>
      <c r="H29" s="1" t="s">
        <v>82</v>
      </c>
    </row>
    <row r="30" spans="1:8">
      <c r="A30" s="2">
        <v>2026</v>
      </c>
      <c r="B30" s="2" t="s">
        <v>67</v>
      </c>
      <c r="C30" s="2">
        <v>5</v>
      </c>
      <c r="D30" s="8" t="s">
        <v>83</v>
      </c>
      <c r="G30" s="49">
        <v>-100</v>
      </c>
      <c r="H30" s="1" t="s">
        <v>84</v>
      </c>
    </row>
    <row r="31" spans="1:8">
      <c r="A31" s="2">
        <v>2026</v>
      </c>
      <c r="B31" s="2" t="s">
        <v>67</v>
      </c>
      <c r="C31" s="2">
        <v>5</v>
      </c>
      <c r="D31" s="8" t="s">
        <v>85</v>
      </c>
      <c r="G31" s="49">
        <v>-5000</v>
      </c>
      <c r="H31" s="1" t="s">
        <v>86</v>
      </c>
    </row>
    <row r="32" spans="1:8">
      <c r="A32" s="2">
        <v>2026</v>
      </c>
      <c r="B32" s="2" t="s">
        <v>67</v>
      </c>
      <c r="C32" s="2">
        <v>5</v>
      </c>
      <c r="D32" s="8" t="s">
        <v>87</v>
      </c>
      <c r="G32" s="6">
        <v>-10000</v>
      </c>
      <c r="H32" s="1" t="s">
        <v>88</v>
      </c>
    </row>
    <row r="33" spans="1:8">
      <c r="A33" s="2">
        <v>2026</v>
      </c>
      <c r="B33" s="2" t="s">
        <v>67</v>
      </c>
      <c r="C33" s="2">
        <v>6</v>
      </c>
      <c r="D33" s="8" t="s">
        <v>89</v>
      </c>
      <c r="G33" s="6">
        <v>13000</v>
      </c>
      <c r="H33" s="8" t="s">
        <v>90</v>
      </c>
    </row>
    <row r="34" spans="1:8">
      <c r="A34" s="2">
        <v>2026</v>
      </c>
      <c r="B34" s="2" t="s">
        <v>3</v>
      </c>
      <c r="C34" s="2">
        <v>1</v>
      </c>
      <c r="D34" s="8" t="s">
        <v>89</v>
      </c>
      <c r="G34" s="6">
        <v>35019.19</v>
      </c>
      <c r="H34" s="8" t="s">
        <v>90</v>
      </c>
    </row>
    <row r="35" spans="1:8">
      <c r="A35" s="2">
        <v>2026</v>
      </c>
      <c r="B35" s="2" t="s">
        <v>3</v>
      </c>
      <c r="C35" s="2">
        <v>1</v>
      </c>
      <c r="D35" s="8" t="s">
        <v>69</v>
      </c>
      <c r="G35" s="6">
        <v>-7041.53</v>
      </c>
      <c r="H35" s="8" t="s">
        <v>98</v>
      </c>
    </row>
    <row r="36" spans="1:8">
      <c r="A36" s="2">
        <v>2026</v>
      </c>
      <c r="B36" s="2" t="s">
        <v>3</v>
      </c>
      <c r="C36" s="2">
        <v>1</v>
      </c>
      <c r="D36" s="8" t="s">
        <v>85</v>
      </c>
      <c r="G36" s="6">
        <v>-3032.72</v>
      </c>
      <c r="H36" s="8" t="s">
        <v>99</v>
      </c>
    </row>
    <row r="37" spans="1:8">
      <c r="A37" s="2">
        <v>2026</v>
      </c>
      <c r="B37" s="2" t="s">
        <v>3</v>
      </c>
      <c r="C37" s="2">
        <v>1</v>
      </c>
      <c r="D37" s="8" t="s">
        <v>73</v>
      </c>
      <c r="G37" s="6">
        <v>-16801.919999999998</v>
      </c>
      <c r="H37" s="8" t="s">
        <v>74</v>
      </c>
    </row>
    <row r="38" spans="1:8">
      <c r="A38" s="2">
        <v>2026</v>
      </c>
      <c r="B38" s="2" t="s">
        <v>3</v>
      </c>
      <c r="C38" s="2">
        <v>1</v>
      </c>
      <c r="D38" s="8" t="s">
        <v>69</v>
      </c>
      <c r="G38" s="6">
        <v>-15191.63</v>
      </c>
      <c r="H38" s="8" t="s">
        <v>76</v>
      </c>
    </row>
    <row r="39" spans="1:8">
      <c r="A39" s="2">
        <v>2026</v>
      </c>
      <c r="B39" s="2" t="s">
        <v>3</v>
      </c>
      <c r="C39" s="2">
        <v>1</v>
      </c>
      <c r="D39" s="8" t="s">
        <v>85</v>
      </c>
      <c r="G39" s="6">
        <v>-1974.21</v>
      </c>
      <c r="H39" s="8" t="s">
        <v>99</v>
      </c>
    </row>
    <row r="40" spans="1:8">
      <c r="A40" s="2">
        <v>2026</v>
      </c>
      <c r="B40" s="2" t="s">
        <v>3</v>
      </c>
      <c r="C40" s="2">
        <v>2</v>
      </c>
      <c r="D40" s="8" t="s">
        <v>80</v>
      </c>
      <c r="G40" s="6">
        <v>52398.51</v>
      </c>
      <c r="H40" s="8" t="s">
        <v>100</v>
      </c>
    </row>
    <row r="41" spans="1:8">
      <c r="A41" s="2">
        <v>2026</v>
      </c>
      <c r="B41" s="2" t="s">
        <v>3</v>
      </c>
      <c r="C41" s="2">
        <v>2</v>
      </c>
      <c r="D41" s="8" t="s">
        <v>89</v>
      </c>
      <c r="G41" s="6">
        <v>4647.2700000000004</v>
      </c>
      <c r="H41" s="8" t="s">
        <v>101</v>
      </c>
    </row>
    <row r="42" spans="1:8">
      <c r="A42" s="2">
        <v>2026</v>
      </c>
      <c r="B42" s="2" t="s">
        <v>3</v>
      </c>
      <c r="C42" s="2">
        <v>2</v>
      </c>
      <c r="D42" s="8" t="s">
        <v>110</v>
      </c>
      <c r="G42" s="6">
        <v>70403.8</v>
      </c>
      <c r="H42" s="8" t="s">
        <v>102</v>
      </c>
    </row>
    <row r="43" spans="1:8">
      <c r="A43" s="2">
        <v>2026</v>
      </c>
      <c r="B43" s="2" t="s">
        <v>3</v>
      </c>
      <c r="C43" s="2">
        <v>2</v>
      </c>
      <c r="D43" s="8" t="s">
        <v>89</v>
      </c>
      <c r="G43" s="6">
        <v>19022.79</v>
      </c>
      <c r="H43" s="8" t="s">
        <v>90</v>
      </c>
    </row>
    <row r="44" spans="1:8">
      <c r="A44" s="2">
        <v>2026</v>
      </c>
      <c r="B44" s="2" t="s">
        <v>3</v>
      </c>
      <c r="C44" s="2">
        <v>2</v>
      </c>
      <c r="D44" s="8" t="s">
        <v>68</v>
      </c>
      <c r="G44" s="6">
        <v>-23862.98</v>
      </c>
      <c r="H44" s="1" t="s">
        <v>111</v>
      </c>
    </row>
    <row r="45" spans="1:8">
      <c r="A45" s="2">
        <v>2026</v>
      </c>
      <c r="B45" s="2" t="s">
        <v>3</v>
      </c>
      <c r="C45" s="2">
        <v>2</v>
      </c>
      <c r="D45" s="8" t="s">
        <v>68</v>
      </c>
      <c r="G45" s="6">
        <v>-2705.87</v>
      </c>
      <c r="H45" s="1" t="s">
        <v>111</v>
      </c>
    </row>
    <row r="46" spans="1:8">
      <c r="A46" s="2">
        <v>2026</v>
      </c>
      <c r="B46" s="2" t="s">
        <v>3</v>
      </c>
      <c r="C46" s="2">
        <v>3</v>
      </c>
      <c r="D46" s="8" t="s">
        <v>80</v>
      </c>
      <c r="G46" s="6">
        <v>37650.81</v>
      </c>
      <c r="H46" s="8" t="s">
        <v>100</v>
      </c>
    </row>
    <row r="47" spans="1:8">
      <c r="A47" s="2">
        <v>2026</v>
      </c>
      <c r="B47" s="2" t="s">
        <v>3</v>
      </c>
      <c r="C47" s="2">
        <v>3</v>
      </c>
      <c r="D47" s="8" t="s">
        <v>80</v>
      </c>
      <c r="G47" s="6">
        <v>7466.42</v>
      </c>
      <c r="H47" s="8" t="s">
        <v>100</v>
      </c>
    </row>
    <row r="48" spans="1:8">
      <c r="A48" s="2">
        <v>2026</v>
      </c>
      <c r="B48" s="2" t="s">
        <v>3</v>
      </c>
      <c r="C48" s="2">
        <v>3</v>
      </c>
      <c r="D48" s="8" t="s">
        <v>89</v>
      </c>
      <c r="G48" s="6">
        <v>14135.37</v>
      </c>
      <c r="H48" s="8" t="s">
        <v>90</v>
      </c>
    </row>
    <row r="49" spans="1:8">
      <c r="A49" s="2">
        <v>2026</v>
      </c>
      <c r="B49" s="2" t="s">
        <v>3</v>
      </c>
      <c r="C49" s="2">
        <v>3</v>
      </c>
      <c r="D49" s="8" t="s">
        <v>87</v>
      </c>
      <c r="G49" s="6">
        <v>-287.32</v>
      </c>
      <c r="H49" s="8" t="s">
        <v>88</v>
      </c>
    </row>
    <row r="50" spans="1:8">
      <c r="A50" s="2">
        <v>2026</v>
      </c>
      <c r="B50" s="2" t="s">
        <v>3</v>
      </c>
      <c r="C50" s="2">
        <v>4</v>
      </c>
      <c r="D50" s="8" t="s">
        <v>83</v>
      </c>
      <c r="G50" s="6">
        <v>-5621.56</v>
      </c>
      <c r="H50" s="8" t="s">
        <v>84</v>
      </c>
    </row>
    <row r="51" spans="1:8">
      <c r="A51" s="2">
        <v>2026</v>
      </c>
      <c r="B51" s="2" t="s">
        <v>3</v>
      </c>
      <c r="C51" s="2">
        <v>4</v>
      </c>
      <c r="D51" s="8" t="s">
        <v>69</v>
      </c>
      <c r="G51" s="6">
        <v>-13343.11</v>
      </c>
      <c r="H51" s="8" t="s">
        <v>70</v>
      </c>
    </row>
    <row r="52" spans="1:8">
      <c r="A52" s="2">
        <v>2026</v>
      </c>
      <c r="B52" s="2" t="s">
        <v>3</v>
      </c>
      <c r="C52" s="2">
        <v>4</v>
      </c>
      <c r="D52" s="8" t="s">
        <v>80</v>
      </c>
      <c r="G52" s="6">
        <v>24482.99</v>
      </c>
      <c r="H52" s="8" t="s">
        <v>100</v>
      </c>
    </row>
    <row r="53" spans="1:8">
      <c r="A53" s="2">
        <v>2026</v>
      </c>
      <c r="B53" s="2" t="s">
        <v>3</v>
      </c>
      <c r="C53" s="2">
        <v>4</v>
      </c>
      <c r="D53" s="8" t="s">
        <v>81</v>
      </c>
      <c r="G53" s="6">
        <v>-20334.37</v>
      </c>
      <c r="H53" s="8" t="s">
        <v>82</v>
      </c>
    </row>
    <row r="54" spans="1:8">
      <c r="A54" s="2">
        <v>2026</v>
      </c>
      <c r="B54" s="2" t="s">
        <v>4</v>
      </c>
      <c r="C54" s="2">
        <v>1</v>
      </c>
      <c r="D54" s="8" t="s">
        <v>83</v>
      </c>
      <c r="G54" s="6">
        <v>-21631.57</v>
      </c>
      <c r="H54" s="8" t="s">
        <v>103</v>
      </c>
    </row>
    <row r="55" spans="1:8">
      <c r="A55" s="2">
        <v>2026</v>
      </c>
      <c r="B55" s="2" t="s">
        <v>4</v>
      </c>
      <c r="C55" s="2">
        <v>1</v>
      </c>
      <c r="D55" s="8" t="s">
        <v>87</v>
      </c>
      <c r="G55" s="6">
        <v>-11404.58</v>
      </c>
      <c r="H55" s="8" t="s">
        <v>104</v>
      </c>
    </row>
    <row r="56" spans="1:8">
      <c r="A56" s="2">
        <v>2026</v>
      </c>
      <c r="B56" s="2" t="s">
        <v>4</v>
      </c>
      <c r="C56" s="2">
        <v>2</v>
      </c>
      <c r="D56" s="8" t="s">
        <v>83</v>
      </c>
      <c r="G56" s="6">
        <v>-20164.29</v>
      </c>
      <c r="H56" s="8" t="s">
        <v>105</v>
      </c>
    </row>
    <row r="57" spans="1:8">
      <c r="A57" s="2">
        <v>2026</v>
      </c>
      <c r="B57" s="2" t="s">
        <v>4</v>
      </c>
      <c r="C57" s="2">
        <v>2</v>
      </c>
      <c r="D57" s="8" t="s">
        <v>69</v>
      </c>
      <c r="G57" s="6">
        <v>-21841.19</v>
      </c>
      <c r="H57" s="8" t="s">
        <v>70</v>
      </c>
    </row>
    <row r="58" spans="1:8">
      <c r="A58" s="2">
        <v>2026</v>
      </c>
      <c r="B58" s="2" t="s">
        <v>4</v>
      </c>
      <c r="C58" s="2">
        <v>2</v>
      </c>
      <c r="D58" s="8" t="s">
        <v>68</v>
      </c>
      <c r="G58" s="6">
        <v>-13914.96</v>
      </c>
      <c r="H58" s="8" t="s">
        <v>106</v>
      </c>
    </row>
    <row r="59" spans="1:8">
      <c r="A59" s="2">
        <v>2026</v>
      </c>
      <c r="B59" s="2" t="s">
        <v>4</v>
      </c>
      <c r="C59" s="2">
        <v>3</v>
      </c>
      <c r="D59" s="8" t="s">
        <v>81</v>
      </c>
      <c r="G59" s="6">
        <v>-9542.9</v>
      </c>
      <c r="H59" s="8" t="s">
        <v>82</v>
      </c>
    </row>
    <row r="60" spans="1:8">
      <c r="A60" s="2">
        <v>2026</v>
      </c>
      <c r="B60" s="2" t="s">
        <v>4</v>
      </c>
      <c r="C60" s="2">
        <v>3</v>
      </c>
      <c r="D60" s="8" t="s">
        <v>85</v>
      </c>
      <c r="G60" s="6">
        <v>-2395.16</v>
      </c>
      <c r="H60" s="8" t="s">
        <v>99</v>
      </c>
    </row>
    <row r="61" spans="1:8">
      <c r="A61" s="2">
        <v>2026</v>
      </c>
      <c r="B61" s="2" t="s">
        <v>4</v>
      </c>
      <c r="C61" s="2">
        <v>3</v>
      </c>
      <c r="D61" s="8" t="s">
        <v>110</v>
      </c>
      <c r="G61" s="6">
        <v>6728.24</v>
      </c>
      <c r="H61" s="8" t="s">
        <v>107</v>
      </c>
    </row>
    <row r="62" spans="1:8">
      <c r="A62" s="2">
        <v>2026</v>
      </c>
      <c r="B62" s="2" t="s">
        <v>4</v>
      </c>
      <c r="C62" s="2">
        <v>3</v>
      </c>
      <c r="D62" s="8" t="s">
        <v>89</v>
      </c>
      <c r="G62" s="6">
        <v>13737.32</v>
      </c>
      <c r="H62" s="8" t="s">
        <v>90</v>
      </c>
    </row>
    <row r="63" spans="1:8">
      <c r="A63" s="2">
        <v>2026</v>
      </c>
      <c r="B63" s="2" t="s">
        <v>4</v>
      </c>
      <c r="C63" s="2">
        <v>3</v>
      </c>
      <c r="D63" s="8" t="s">
        <v>87</v>
      </c>
      <c r="G63" s="6">
        <v>-19880.79</v>
      </c>
      <c r="H63" s="8" t="s">
        <v>88</v>
      </c>
    </row>
    <row r="64" spans="1:8">
      <c r="A64" s="2">
        <v>2026</v>
      </c>
      <c r="B64" s="2" t="s">
        <v>4</v>
      </c>
      <c r="C64" s="2">
        <v>3</v>
      </c>
      <c r="D64" s="8" t="s">
        <v>69</v>
      </c>
      <c r="G64" s="6">
        <v>-3369.21</v>
      </c>
      <c r="H64" s="8" t="s">
        <v>76</v>
      </c>
    </row>
    <row r="65" spans="1:8">
      <c r="A65" s="2">
        <v>2026</v>
      </c>
      <c r="B65" s="2" t="s">
        <v>4</v>
      </c>
      <c r="C65" s="2">
        <v>4</v>
      </c>
      <c r="D65" s="8" t="s">
        <v>69</v>
      </c>
      <c r="G65" s="6">
        <v>-24183.11</v>
      </c>
      <c r="H65" s="8" t="s">
        <v>76</v>
      </c>
    </row>
    <row r="66" spans="1:8">
      <c r="A66" s="2">
        <v>2026</v>
      </c>
      <c r="B66" s="2" t="s">
        <v>4</v>
      </c>
      <c r="C66" s="2">
        <v>4</v>
      </c>
      <c r="D66" s="8" t="s">
        <v>73</v>
      </c>
      <c r="G66" s="6">
        <v>-6595.16</v>
      </c>
      <c r="H66" s="8" t="s">
        <v>74</v>
      </c>
    </row>
    <row r="67" spans="1:8">
      <c r="A67" s="2">
        <v>2026</v>
      </c>
      <c r="B67" s="2" t="s">
        <v>4</v>
      </c>
      <c r="C67" s="2">
        <v>4</v>
      </c>
      <c r="D67" s="8" t="s">
        <v>110</v>
      </c>
      <c r="G67" s="6">
        <v>20424.14</v>
      </c>
      <c r="H67" s="8" t="s">
        <v>102</v>
      </c>
    </row>
    <row r="68" spans="1:8">
      <c r="A68" s="2">
        <v>2026</v>
      </c>
      <c r="B68" s="2" t="s">
        <v>4</v>
      </c>
      <c r="C68" s="2">
        <v>4</v>
      </c>
      <c r="D68" s="8" t="s">
        <v>89</v>
      </c>
      <c r="G68" s="6">
        <v>20432.55</v>
      </c>
      <c r="H68" s="8" t="s">
        <v>101</v>
      </c>
    </row>
    <row r="69" spans="1:8">
      <c r="A69" s="2">
        <v>2026</v>
      </c>
      <c r="B69" s="2" t="s">
        <v>4</v>
      </c>
      <c r="C69" s="2">
        <v>4</v>
      </c>
      <c r="D69" s="8" t="s">
        <v>89</v>
      </c>
      <c r="G69" s="6">
        <v>72421.98</v>
      </c>
      <c r="H69" s="8" t="s">
        <v>101</v>
      </c>
    </row>
    <row r="70" spans="1:8">
      <c r="A70" s="2">
        <v>2026</v>
      </c>
      <c r="B70" s="2" t="s">
        <v>4</v>
      </c>
      <c r="C70" s="2">
        <v>4</v>
      </c>
      <c r="D70" s="8" t="s">
        <v>85</v>
      </c>
      <c r="G70" s="6">
        <v>-3613.98</v>
      </c>
      <c r="H70" s="8" t="s">
        <v>86</v>
      </c>
    </row>
    <row r="71" spans="1:8">
      <c r="A71" s="2">
        <v>2026</v>
      </c>
      <c r="B71" s="2" t="s">
        <v>4</v>
      </c>
      <c r="C71" s="2">
        <v>5</v>
      </c>
      <c r="D71" s="8" t="s">
        <v>73</v>
      </c>
      <c r="G71" s="6">
        <v>-24039.7</v>
      </c>
      <c r="H71" s="8" t="s">
        <v>74</v>
      </c>
    </row>
    <row r="72" spans="1:8">
      <c r="A72" s="2">
        <v>2026</v>
      </c>
      <c r="B72" s="2" t="s">
        <v>4</v>
      </c>
      <c r="C72" s="2">
        <v>5</v>
      </c>
      <c r="D72" s="8" t="s">
        <v>68</v>
      </c>
      <c r="G72" s="6">
        <v>-23753.96</v>
      </c>
      <c r="H72" s="8" t="s">
        <v>106</v>
      </c>
    </row>
    <row r="73" spans="1:8">
      <c r="A73" s="2">
        <v>2026</v>
      </c>
      <c r="B73" s="2" t="s">
        <v>4</v>
      </c>
      <c r="C73" s="2">
        <v>5</v>
      </c>
      <c r="D73" s="8" t="s">
        <v>110</v>
      </c>
      <c r="G73" s="6">
        <v>50366.8</v>
      </c>
      <c r="H73" s="8" t="s">
        <v>107</v>
      </c>
    </row>
    <row r="74" spans="1:8">
      <c r="A74" s="2">
        <v>2026</v>
      </c>
      <c r="B74" s="2" t="s">
        <v>4</v>
      </c>
      <c r="C74" s="2">
        <v>5</v>
      </c>
      <c r="D74" s="8" t="s">
        <v>85</v>
      </c>
      <c r="G74" s="6">
        <v>-8873.8799999999992</v>
      </c>
      <c r="H74" s="8" t="s">
        <v>86</v>
      </c>
    </row>
    <row r="75" spans="1:8">
      <c r="A75" s="2">
        <v>2026</v>
      </c>
      <c r="B75" s="2" t="s">
        <v>4</v>
      </c>
      <c r="C75" s="2">
        <v>6</v>
      </c>
      <c r="D75" s="8" t="s">
        <v>85</v>
      </c>
      <c r="G75" s="6">
        <v>-15248.91</v>
      </c>
      <c r="H75" s="8" t="s">
        <v>86</v>
      </c>
    </row>
    <row r="76" spans="1:8">
      <c r="A76" s="2">
        <v>2026</v>
      </c>
      <c r="B76" s="2" t="s">
        <v>4</v>
      </c>
      <c r="C76" s="2">
        <v>6</v>
      </c>
      <c r="D76" s="8" t="s">
        <v>83</v>
      </c>
      <c r="G76" s="6">
        <v>-6568.83</v>
      </c>
      <c r="H76" s="8" t="s">
        <v>105</v>
      </c>
    </row>
    <row r="77" spans="1:8">
      <c r="A77" s="2">
        <v>2026</v>
      </c>
      <c r="B77" s="2" t="s">
        <v>4</v>
      </c>
      <c r="C77" s="2">
        <v>6</v>
      </c>
      <c r="D77" s="8" t="s">
        <v>83</v>
      </c>
      <c r="G77" s="6">
        <v>-8118.01</v>
      </c>
      <c r="H77" s="8" t="s">
        <v>105</v>
      </c>
    </row>
    <row r="78" spans="1:8">
      <c r="A78" s="2">
        <v>2026</v>
      </c>
      <c r="B78" s="2" t="s">
        <v>4</v>
      </c>
      <c r="C78" s="2">
        <v>6</v>
      </c>
      <c r="D78" s="8" t="s">
        <v>68</v>
      </c>
      <c r="G78" s="6">
        <v>-3921.89</v>
      </c>
      <c r="H78" s="8" t="s">
        <v>106</v>
      </c>
    </row>
    <row r="79" spans="1:8">
      <c r="A79" s="2">
        <v>2026</v>
      </c>
      <c r="B79" s="2" t="s">
        <v>4</v>
      </c>
      <c r="C79" s="2">
        <v>6</v>
      </c>
      <c r="D79" s="8" t="s">
        <v>68</v>
      </c>
      <c r="G79" s="6">
        <v>-12997.67</v>
      </c>
      <c r="H79" s="1" t="s">
        <v>111</v>
      </c>
    </row>
    <row r="80" spans="1:8">
      <c r="A80" s="2">
        <v>2026</v>
      </c>
      <c r="B80" s="2" t="s">
        <v>5</v>
      </c>
      <c r="C80" s="2">
        <v>1</v>
      </c>
      <c r="D80" s="8" t="s">
        <v>110</v>
      </c>
      <c r="G80" s="6">
        <v>53266.43</v>
      </c>
      <c r="H80" s="8" t="s">
        <v>102</v>
      </c>
    </row>
    <row r="81" spans="1:8">
      <c r="A81" s="2">
        <v>2026</v>
      </c>
      <c r="B81" s="2" t="s">
        <v>5</v>
      </c>
      <c r="C81" s="2">
        <v>1</v>
      </c>
      <c r="D81" s="8" t="s">
        <v>69</v>
      </c>
      <c r="G81" s="6">
        <v>-194.54</v>
      </c>
      <c r="H81" s="8" t="s">
        <v>71</v>
      </c>
    </row>
    <row r="82" spans="1:8">
      <c r="A82" s="2">
        <v>2026</v>
      </c>
      <c r="B82" s="2" t="s">
        <v>5</v>
      </c>
      <c r="C82" s="2">
        <v>1</v>
      </c>
      <c r="D82" s="8" t="s">
        <v>81</v>
      </c>
      <c r="G82" s="6">
        <v>-3803</v>
      </c>
      <c r="H82" s="8" t="s">
        <v>108</v>
      </c>
    </row>
    <row r="83" spans="1:8">
      <c r="A83" s="2">
        <v>2026</v>
      </c>
      <c r="B83" s="2" t="s">
        <v>5</v>
      </c>
      <c r="C83" s="2">
        <v>1</v>
      </c>
      <c r="D83" s="8" t="s">
        <v>83</v>
      </c>
      <c r="G83" s="6">
        <v>-9397.15</v>
      </c>
      <c r="H83" s="8" t="s">
        <v>105</v>
      </c>
    </row>
    <row r="84" spans="1:8">
      <c r="A84" s="2">
        <v>2026</v>
      </c>
      <c r="B84" s="2" t="s">
        <v>5</v>
      </c>
      <c r="C84" s="2">
        <v>1</v>
      </c>
      <c r="D84" s="8" t="s">
        <v>87</v>
      </c>
      <c r="G84" s="6">
        <v>-14902.87</v>
      </c>
      <c r="H84" s="8" t="s">
        <v>104</v>
      </c>
    </row>
    <row r="85" spans="1:8">
      <c r="A85" s="2">
        <v>2026</v>
      </c>
      <c r="B85" s="2" t="s">
        <v>5</v>
      </c>
      <c r="C85" s="2">
        <v>1</v>
      </c>
      <c r="D85" s="8" t="s">
        <v>81</v>
      </c>
      <c r="G85" s="6">
        <v>-18053.55</v>
      </c>
      <c r="H85" s="8" t="s">
        <v>109</v>
      </c>
    </row>
    <row r="86" spans="1:8">
      <c r="A86" s="2">
        <v>2026</v>
      </c>
      <c r="B86" s="2" t="s">
        <v>5</v>
      </c>
      <c r="C86" s="2">
        <v>2</v>
      </c>
      <c r="D86" s="8" t="s">
        <v>85</v>
      </c>
      <c r="G86" s="6">
        <v>-23731.84</v>
      </c>
      <c r="H86" s="8" t="s">
        <v>99</v>
      </c>
    </row>
    <row r="87" spans="1:8">
      <c r="A87" s="2">
        <v>2026</v>
      </c>
      <c r="B87" s="2" t="s">
        <v>5</v>
      </c>
      <c r="C87" s="2">
        <v>2</v>
      </c>
      <c r="D87" s="8" t="s">
        <v>83</v>
      </c>
      <c r="G87" s="6">
        <v>-9196.0300000000007</v>
      </c>
      <c r="H87" s="8" t="s">
        <v>103</v>
      </c>
    </row>
    <row r="88" spans="1:8">
      <c r="A88" s="2">
        <v>2026</v>
      </c>
      <c r="B88" s="2" t="s">
        <v>5</v>
      </c>
      <c r="C88" s="2">
        <v>2</v>
      </c>
      <c r="D88" s="8" t="s">
        <v>69</v>
      </c>
      <c r="G88" s="6">
        <v>-11511.03</v>
      </c>
      <c r="H88" s="8" t="s">
        <v>70</v>
      </c>
    </row>
    <row r="89" spans="1:8">
      <c r="A89" s="2">
        <v>2026</v>
      </c>
      <c r="B89" s="2" t="s">
        <v>5</v>
      </c>
      <c r="C89" s="2">
        <v>3</v>
      </c>
      <c r="D89" s="8" t="s">
        <v>85</v>
      </c>
      <c r="G89" s="6">
        <v>-22256.62</v>
      </c>
      <c r="H89" s="8" t="s">
        <v>99</v>
      </c>
    </row>
    <row r="90" spans="1:8">
      <c r="A90" s="2">
        <v>2026</v>
      </c>
      <c r="B90" s="2" t="s">
        <v>5</v>
      </c>
      <c r="C90" s="2">
        <v>3</v>
      </c>
      <c r="D90" s="8" t="s">
        <v>87</v>
      </c>
      <c r="G90" s="6">
        <v>-4062.6</v>
      </c>
      <c r="H90" s="8" t="s">
        <v>88</v>
      </c>
    </row>
    <row r="91" spans="1:8">
      <c r="A91" s="2">
        <v>2026</v>
      </c>
      <c r="B91" s="2" t="s">
        <v>5</v>
      </c>
      <c r="C91" s="2">
        <v>4</v>
      </c>
      <c r="D91" s="8" t="s">
        <v>73</v>
      </c>
      <c r="G91" s="6">
        <v>-6216.62</v>
      </c>
      <c r="H91" s="8" t="s">
        <v>74</v>
      </c>
    </row>
    <row r="92" spans="1:8">
      <c r="A92" s="2">
        <v>2026</v>
      </c>
      <c r="B92" s="2" t="s">
        <v>5</v>
      </c>
      <c r="C92" s="2">
        <v>4</v>
      </c>
      <c r="D92" s="8" t="s">
        <v>81</v>
      </c>
      <c r="G92" s="6">
        <v>-20950.86</v>
      </c>
      <c r="H92" s="8" t="s">
        <v>108</v>
      </c>
    </row>
    <row r="93" spans="1:8">
      <c r="A93" s="2">
        <v>2026</v>
      </c>
      <c r="B93" s="2" t="s">
        <v>5</v>
      </c>
      <c r="C93" s="2">
        <v>4</v>
      </c>
      <c r="D93" s="8" t="s">
        <v>85</v>
      </c>
      <c r="G93" s="6">
        <v>-15108</v>
      </c>
      <c r="H93" s="8" t="s">
        <v>86</v>
      </c>
    </row>
    <row r="94" spans="1:8">
      <c r="A94" s="2">
        <v>2026</v>
      </c>
      <c r="B94" s="2" t="s">
        <v>5</v>
      </c>
      <c r="C94" s="2">
        <v>4</v>
      </c>
      <c r="D94" s="8" t="s">
        <v>89</v>
      </c>
      <c r="G94" s="6">
        <v>69659.11</v>
      </c>
      <c r="H94" s="8" t="s">
        <v>101</v>
      </c>
    </row>
    <row r="95" spans="1:8">
      <c r="A95" s="2">
        <v>2026</v>
      </c>
      <c r="B95" s="2" t="s">
        <v>5</v>
      </c>
      <c r="C95" s="2">
        <v>4</v>
      </c>
      <c r="D95" s="8" t="s">
        <v>89</v>
      </c>
      <c r="G95" s="6">
        <v>20637.18</v>
      </c>
      <c r="H95" s="8" t="s">
        <v>101</v>
      </c>
    </row>
    <row r="96" spans="1:8">
      <c r="A96" s="2">
        <v>2026</v>
      </c>
      <c r="B96" s="2" t="s">
        <v>5</v>
      </c>
      <c r="C96" s="2">
        <v>4</v>
      </c>
      <c r="D96" s="8" t="s">
        <v>83</v>
      </c>
      <c r="G96" s="6">
        <v>-17921.919999999998</v>
      </c>
      <c r="H96" s="8" t="s">
        <v>105</v>
      </c>
    </row>
    <row r="97" spans="1:8">
      <c r="A97" s="2">
        <v>2026</v>
      </c>
      <c r="B97" s="2" t="s">
        <v>5</v>
      </c>
      <c r="C97" s="2">
        <v>5</v>
      </c>
      <c r="D97" s="8" t="s">
        <v>69</v>
      </c>
      <c r="G97" s="6">
        <v>-17356.810000000001</v>
      </c>
      <c r="H97" s="8" t="s">
        <v>71</v>
      </c>
    </row>
    <row r="98" spans="1:8">
      <c r="A98" s="2">
        <v>2026</v>
      </c>
      <c r="B98" s="2" t="s">
        <v>5</v>
      </c>
      <c r="C98" s="2">
        <v>5</v>
      </c>
      <c r="D98" s="8" t="s">
        <v>85</v>
      </c>
      <c r="G98" s="6">
        <v>-12043.81</v>
      </c>
      <c r="H98" s="8" t="s">
        <v>86</v>
      </c>
    </row>
    <row r="99" spans="1:8">
      <c r="A99" s="2">
        <v>2026</v>
      </c>
      <c r="B99" s="2" t="s">
        <v>5</v>
      </c>
      <c r="C99" s="2">
        <v>5</v>
      </c>
      <c r="D99" s="8" t="s">
        <v>68</v>
      </c>
      <c r="G99" s="6">
        <v>-2502.88</v>
      </c>
      <c r="H99" s="1" t="s">
        <v>111</v>
      </c>
    </row>
    <row r="100" spans="1:8">
      <c r="A100" s="2">
        <v>2026</v>
      </c>
      <c r="B100" s="2" t="s">
        <v>5</v>
      </c>
      <c r="C100" s="2">
        <v>5</v>
      </c>
      <c r="D100" s="8" t="s">
        <v>68</v>
      </c>
      <c r="G100" s="6">
        <v>-2902.44</v>
      </c>
      <c r="H100" s="1" t="s">
        <v>111</v>
      </c>
    </row>
    <row r="101" spans="1:8">
      <c r="A101" s="2">
        <v>2026</v>
      </c>
      <c r="B101" s="2" t="s">
        <v>5</v>
      </c>
      <c r="C101" s="2">
        <v>5</v>
      </c>
      <c r="D101" s="8" t="s">
        <v>87</v>
      </c>
      <c r="G101" s="6">
        <v>-7388.51</v>
      </c>
      <c r="H101" s="8" t="s">
        <v>104</v>
      </c>
    </row>
    <row r="102" spans="1:8">
      <c r="A102" s="2">
        <v>2026</v>
      </c>
      <c r="B102" s="2" t="s">
        <v>5</v>
      </c>
      <c r="C102" s="2">
        <v>6</v>
      </c>
      <c r="D102" s="8" t="s">
        <v>68</v>
      </c>
      <c r="G102" s="6">
        <v>-6361.93</v>
      </c>
      <c r="H102" s="1" t="s">
        <v>111</v>
      </c>
    </row>
    <row r="103" spans="1:8">
      <c r="A103" s="2">
        <v>2026</v>
      </c>
      <c r="B103" s="2" t="s">
        <v>5</v>
      </c>
      <c r="C103" s="2">
        <v>6</v>
      </c>
      <c r="D103" s="8" t="s">
        <v>73</v>
      </c>
      <c r="G103" s="6">
        <v>-7067.71</v>
      </c>
      <c r="H103" s="8" t="s">
        <v>74</v>
      </c>
    </row>
    <row r="104" spans="1:8">
      <c r="A104" s="2">
        <v>2026</v>
      </c>
      <c r="B104" s="2" t="s">
        <v>5</v>
      </c>
      <c r="C104" s="2">
        <v>6</v>
      </c>
      <c r="D104" s="8" t="s">
        <v>87</v>
      </c>
      <c r="G104" s="6">
        <v>-3267.04</v>
      </c>
      <c r="H104" s="8" t="s">
        <v>88</v>
      </c>
    </row>
    <row r="105" spans="1:8">
      <c r="A105" s="2">
        <v>2026</v>
      </c>
      <c r="B105" s="2" t="s">
        <v>5</v>
      </c>
      <c r="C105" s="2">
        <v>6</v>
      </c>
      <c r="D105" s="8" t="s">
        <v>69</v>
      </c>
      <c r="G105" s="6">
        <v>-12730.02</v>
      </c>
      <c r="H105" s="8" t="s">
        <v>98</v>
      </c>
    </row>
    <row r="106" spans="1:8">
      <c r="A106" s="2">
        <v>2026</v>
      </c>
      <c r="B106" s="2" t="s">
        <v>5</v>
      </c>
      <c r="C106" s="2">
        <v>6</v>
      </c>
      <c r="D106" s="8" t="s">
        <v>69</v>
      </c>
      <c r="G106" s="6">
        <v>-18595.09</v>
      </c>
      <c r="H106" s="8" t="s">
        <v>71</v>
      </c>
    </row>
    <row r="107" spans="1:8">
      <c r="A107" s="2">
        <v>2026</v>
      </c>
      <c r="B107" s="2" t="s">
        <v>6</v>
      </c>
      <c r="C107" s="2">
        <v>1</v>
      </c>
      <c r="D107" s="8" t="s">
        <v>68</v>
      </c>
      <c r="G107" s="6">
        <v>-22710.48</v>
      </c>
      <c r="H107" s="8" t="s">
        <v>106</v>
      </c>
    </row>
    <row r="108" spans="1:8">
      <c r="A108" s="2">
        <v>2026</v>
      </c>
      <c r="B108" s="2" t="s">
        <v>6</v>
      </c>
      <c r="C108" s="2">
        <v>1</v>
      </c>
      <c r="D108" s="8" t="s">
        <v>85</v>
      </c>
      <c r="G108" s="6">
        <v>-20511.849999999999</v>
      </c>
      <c r="H108" s="8" t="s">
        <v>86</v>
      </c>
    </row>
    <row r="109" spans="1:8">
      <c r="A109" s="2">
        <v>2026</v>
      </c>
      <c r="B109" s="2" t="s">
        <v>6</v>
      </c>
      <c r="C109" s="2">
        <v>1</v>
      </c>
      <c r="D109" s="8" t="s">
        <v>68</v>
      </c>
      <c r="G109" s="6">
        <v>-12870.55</v>
      </c>
      <c r="H109" s="8" t="s">
        <v>106</v>
      </c>
    </row>
    <row r="110" spans="1:8">
      <c r="A110" s="2">
        <v>2026</v>
      </c>
      <c r="B110" s="2" t="s">
        <v>6</v>
      </c>
      <c r="C110" s="2">
        <v>1</v>
      </c>
      <c r="D110" s="8" t="s">
        <v>83</v>
      </c>
      <c r="G110" s="6">
        <v>-19756.23</v>
      </c>
      <c r="H110" s="8" t="s">
        <v>105</v>
      </c>
    </row>
    <row r="111" spans="1:8">
      <c r="A111" s="2">
        <v>2026</v>
      </c>
      <c r="B111" s="2" t="s">
        <v>6</v>
      </c>
      <c r="C111" s="2">
        <v>1</v>
      </c>
      <c r="D111" s="8" t="s">
        <v>68</v>
      </c>
      <c r="G111" s="6">
        <v>-21144.67</v>
      </c>
      <c r="H111" s="1" t="s">
        <v>111</v>
      </c>
    </row>
    <row r="112" spans="1:8">
      <c r="A112" s="2">
        <v>2026</v>
      </c>
      <c r="B112" s="2" t="s">
        <v>6</v>
      </c>
      <c r="C112" s="2">
        <v>1</v>
      </c>
      <c r="D112" s="8" t="s">
        <v>87</v>
      </c>
      <c r="G112" s="6">
        <v>-21238.74</v>
      </c>
      <c r="H112" s="8" t="s">
        <v>104</v>
      </c>
    </row>
    <row r="113" spans="1:8">
      <c r="A113" s="2">
        <v>2026</v>
      </c>
      <c r="B113" s="2" t="s">
        <v>6</v>
      </c>
      <c r="C113" s="2">
        <v>2</v>
      </c>
      <c r="D113" s="8" t="s">
        <v>83</v>
      </c>
      <c r="G113" s="6">
        <v>-12918</v>
      </c>
      <c r="H113" s="8" t="s">
        <v>105</v>
      </c>
    </row>
    <row r="114" spans="1:8">
      <c r="A114" s="2">
        <v>2026</v>
      </c>
      <c r="B114" s="2" t="s">
        <v>6</v>
      </c>
      <c r="C114" s="2">
        <v>2</v>
      </c>
      <c r="D114" s="8" t="s">
        <v>85</v>
      </c>
      <c r="G114" s="6">
        <v>-20212.02</v>
      </c>
      <c r="H114" s="8" t="s">
        <v>86</v>
      </c>
    </row>
    <row r="115" spans="1:8">
      <c r="A115" s="2">
        <v>2026</v>
      </c>
      <c r="B115" s="2" t="s">
        <v>6</v>
      </c>
      <c r="C115" s="2">
        <v>2</v>
      </c>
      <c r="D115" s="8" t="s">
        <v>81</v>
      </c>
      <c r="G115" s="6">
        <v>-1172.25</v>
      </c>
      <c r="H115" s="8" t="s">
        <v>109</v>
      </c>
    </row>
    <row r="116" spans="1:8">
      <c r="A116" s="2">
        <v>2026</v>
      </c>
      <c r="B116" s="2" t="s">
        <v>6</v>
      </c>
      <c r="C116" s="2">
        <v>3</v>
      </c>
      <c r="D116" s="8" t="s">
        <v>68</v>
      </c>
      <c r="G116" s="6">
        <v>-16389.52</v>
      </c>
      <c r="H116" s="1" t="s">
        <v>111</v>
      </c>
    </row>
    <row r="117" spans="1:8">
      <c r="A117" s="2">
        <v>2026</v>
      </c>
      <c r="B117" s="2" t="s">
        <v>6</v>
      </c>
      <c r="C117" s="2">
        <v>3</v>
      </c>
      <c r="D117" s="8" t="s">
        <v>87</v>
      </c>
      <c r="G117" s="6">
        <v>-12195.41</v>
      </c>
      <c r="H117" s="8" t="s">
        <v>88</v>
      </c>
    </row>
    <row r="118" spans="1:8">
      <c r="A118" s="2">
        <v>2026</v>
      </c>
      <c r="B118" s="2" t="s">
        <v>6</v>
      </c>
      <c r="C118" s="2">
        <v>4</v>
      </c>
      <c r="D118" s="8" t="s">
        <v>85</v>
      </c>
      <c r="G118" s="6">
        <v>-7446.34</v>
      </c>
      <c r="H118" s="8" t="s">
        <v>99</v>
      </c>
    </row>
    <row r="119" spans="1:8">
      <c r="A119" s="2">
        <v>2026</v>
      </c>
      <c r="B119" s="2" t="s">
        <v>6</v>
      </c>
      <c r="C119" s="2">
        <v>4</v>
      </c>
      <c r="D119" s="8" t="s">
        <v>68</v>
      </c>
      <c r="G119" s="6">
        <v>-6670.64</v>
      </c>
      <c r="H119" s="1" t="s">
        <v>111</v>
      </c>
    </row>
    <row r="120" spans="1:8">
      <c r="A120" s="2">
        <v>2026</v>
      </c>
      <c r="B120" s="2" t="s">
        <v>6</v>
      </c>
      <c r="C120" s="2">
        <v>4</v>
      </c>
      <c r="D120" s="8" t="s">
        <v>89</v>
      </c>
      <c r="G120" s="6">
        <v>63741.18</v>
      </c>
      <c r="H120" s="8" t="s">
        <v>101</v>
      </c>
    </row>
    <row r="121" spans="1:8">
      <c r="A121" s="2">
        <v>2026</v>
      </c>
      <c r="B121" s="2" t="s">
        <v>6</v>
      </c>
      <c r="C121" s="2">
        <v>4</v>
      </c>
      <c r="D121" s="8" t="s">
        <v>83</v>
      </c>
      <c r="G121" s="6">
        <v>-12293.47</v>
      </c>
      <c r="H121" s="8" t="s">
        <v>105</v>
      </c>
    </row>
    <row r="122" spans="1:8">
      <c r="A122" s="2">
        <v>2026</v>
      </c>
      <c r="B122" s="2" t="s">
        <v>6</v>
      </c>
      <c r="C122" s="2">
        <v>4</v>
      </c>
      <c r="D122" s="8" t="s">
        <v>69</v>
      </c>
      <c r="G122" s="6">
        <v>-9562.9500000000007</v>
      </c>
      <c r="H122" s="8" t="s">
        <v>98</v>
      </c>
    </row>
    <row r="123" spans="1:8">
      <c r="A123" s="2">
        <v>2026</v>
      </c>
      <c r="B123" s="2" t="s">
        <v>6</v>
      </c>
      <c r="C123" s="2">
        <v>5</v>
      </c>
      <c r="D123" s="8" t="s">
        <v>83</v>
      </c>
      <c r="G123" s="6">
        <v>-21358.77</v>
      </c>
      <c r="H123" s="8" t="s">
        <v>103</v>
      </c>
    </row>
    <row r="124" spans="1:8">
      <c r="A124" s="2">
        <v>2026</v>
      </c>
      <c r="B124" s="2" t="s">
        <v>6</v>
      </c>
      <c r="C124" s="2">
        <v>5</v>
      </c>
      <c r="D124" s="8" t="s">
        <v>83</v>
      </c>
      <c r="G124" s="6">
        <v>-2362.34</v>
      </c>
      <c r="H124" s="8" t="s">
        <v>84</v>
      </c>
    </row>
    <row r="125" spans="1:8">
      <c r="A125" s="2">
        <v>2026</v>
      </c>
      <c r="B125" s="2" t="s">
        <v>6</v>
      </c>
      <c r="C125" s="2">
        <v>5</v>
      </c>
      <c r="D125" s="8" t="s">
        <v>85</v>
      </c>
      <c r="G125" s="6">
        <v>-20456.03</v>
      </c>
      <c r="H125" s="8" t="s">
        <v>86</v>
      </c>
    </row>
    <row r="126" spans="1:8">
      <c r="A126" s="2">
        <v>2026</v>
      </c>
      <c r="B126" s="2" t="s">
        <v>6</v>
      </c>
      <c r="C126" s="2">
        <v>5</v>
      </c>
      <c r="D126" s="8" t="s">
        <v>87</v>
      </c>
      <c r="G126" s="6">
        <v>-66.099999999999994</v>
      </c>
      <c r="H126" s="8" t="s">
        <v>88</v>
      </c>
    </row>
    <row r="127" spans="1:8">
      <c r="A127" s="2">
        <v>2026</v>
      </c>
      <c r="B127" s="2" t="s">
        <v>6</v>
      </c>
      <c r="C127" s="2">
        <v>5</v>
      </c>
      <c r="D127" s="8" t="s">
        <v>110</v>
      </c>
      <c r="G127" s="6">
        <v>33965.39</v>
      </c>
      <c r="H127" s="8" t="s">
        <v>102</v>
      </c>
    </row>
    <row r="128" spans="1:8">
      <c r="A128" s="2">
        <v>2026</v>
      </c>
      <c r="B128" s="2" t="s">
        <v>6</v>
      </c>
      <c r="C128" s="2">
        <v>5</v>
      </c>
      <c r="D128" s="8" t="s">
        <v>68</v>
      </c>
      <c r="G128" s="6">
        <v>-5749.06</v>
      </c>
      <c r="H128" s="1" t="s">
        <v>111</v>
      </c>
    </row>
    <row r="129" spans="1:8">
      <c r="A129" s="2">
        <v>2026</v>
      </c>
      <c r="B129" s="2" t="s">
        <v>6</v>
      </c>
      <c r="C129" s="2">
        <v>6</v>
      </c>
      <c r="D129" s="8" t="s">
        <v>85</v>
      </c>
      <c r="G129" s="6">
        <v>-83.41</v>
      </c>
      <c r="H129" s="8" t="s">
        <v>86</v>
      </c>
    </row>
    <row r="130" spans="1:8">
      <c r="A130" s="2">
        <v>2026</v>
      </c>
      <c r="B130" s="2" t="s">
        <v>6</v>
      </c>
      <c r="C130" s="2">
        <v>6</v>
      </c>
      <c r="D130" s="8" t="s">
        <v>87</v>
      </c>
      <c r="G130" s="6">
        <v>-2297.13</v>
      </c>
      <c r="H130" s="8" t="s">
        <v>88</v>
      </c>
    </row>
    <row r="131" spans="1:8">
      <c r="A131" s="2">
        <v>2026</v>
      </c>
      <c r="B131" s="2" t="s">
        <v>6</v>
      </c>
      <c r="C131" s="2">
        <v>6</v>
      </c>
      <c r="D131" s="8" t="s">
        <v>68</v>
      </c>
      <c r="G131" s="6">
        <v>-23331.11</v>
      </c>
      <c r="H131" s="1" t="s">
        <v>111</v>
      </c>
    </row>
    <row r="132" spans="1:8">
      <c r="A132" s="2">
        <v>2026</v>
      </c>
      <c r="B132" s="2" t="s">
        <v>6</v>
      </c>
      <c r="C132" s="2">
        <v>7</v>
      </c>
      <c r="D132" s="8" t="s">
        <v>81</v>
      </c>
      <c r="G132" s="6">
        <v>-22569.53</v>
      </c>
      <c r="H132" s="8" t="s">
        <v>108</v>
      </c>
    </row>
    <row r="133" spans="1:8">
      <c r="A133" s="2">
        <v>2026</v>
      </c>
      <c r="B133" s="2" t="s">
        <v>6</v>
      </c>
      <c r="C133" s="2">
        <v>7</v>
      </c>
      <c r="D133" s="8" t="s">
        <v>69</v>
      </c>
      <c r="G133" s="6">
        <v>-20138.990000000002</v>
      </c>
      <c r="H133" s="8" t="s">
        <v>76</v>
      </c>
    </row>
    <row r="134" spans="1:8">
      <c r="A134" s="2">
        <v>2026</v>
      </c>
      <c r="B134" s="2" t="s">
        <v>6</v>
      </c>
      <c r="C134" s="2">
        <v>7</v>
      </c>
      <c r="D134" s="8" t="s">
        <v>81</v>
      </c>
      <c r="G134" s="6">
        <v>-6419.23</v>
      </c>
      <c r="H134" s="8" t="s">
        <v>82</v>
      </c>
    </row>
    <row r="135" spans="1:8">
      <c r="A135" s="2">
        <v>2026</v>
      </c>
      <c r="B135" s="2" t="s">
        <v>6</v>
      </c>
      <c r="C135" s="2">
        <v>7</v>
      </c>
      <c r="D135" s="8" t="s">
        <v>85</v>
      </c>
      <c r="G135" s="6">
        <v>-15188.88</v>
      </c>
      <c r="H135" s="8" t="s">
        <v>99</v>
      </c>
    </row>
    <row r="136" spans="1:8">
      <c r="A136" s="2">
        <v>2026</v>
      </c>
      <c r="B136" s="2" t="s">
        <v>6</v>
      </c>
      <c r="C136" s="2">
        <v>7</v>
      </c>
      <c r="D136" s="8" t="s">
        <v>68</v>
      </c>
      <c r="G136" s="6">
        <v>-443.63</v>
      </c>
      <c r="H136" s="8" t="s">
        <v>106</v>
      </c>
    </row>
    <row r="137" spans="1:8">
      <c r="A137" s="2">
        <v>2026</v>
      </c>
      <c r="B137" s="2" t="s">
        <v>6</v>
      </c>
      <c r="C137" s="2">
        <v>8</v>
      </c>
      <c r="D137" s="8" t="s">
        <v>80</v>
      </c>
      <c r="G137" s="6">
        <v>50952.72</v>
      </c>
      <c r="H137" s="8" t="s">
        <v>100</v>
      </c>
    </row>
    <row r="138" spans="1:8">
      <c r="A138" s="2">
        <v>2026</v>
      </c>
      <c r="B138" s="2" t="s">
        <v>6</v>
      </c>
      <c r="C138" s="2">
        <v>8</v>
      </c>
      <c r="D138" s="8" t="s">
        <v>83</v>
      </c>
      <c r="G138" s="6">
        <v>-8384.2999999999993</v>
      </c>
      <c r="H138" s="8" t="s">
        <v>105</v>
      </c>
    </row>
    <row r="139" spans="1:8">
      <c r="A139" s="2">
        <v>2026</v>
      </c>
      <c r="B139" s="2" t="s">
        <v>6</v>
      </c>
      <c r="C139" s="2">
        <v>8</v>
      </c>
      <c r="D139" s="8" t="s">
        <v>87</v>
      </c>
      <c r="G139" s="6">
        <v>-2033.25</v>
      </c>
      <c r="H139" s="8" t="s">
        <v>104</v>
      </c>
    </row>
    <row r="140" spans="1:8">
      <c r="A140" s="2">
        <v>2026</v>
      </c>
      <c r="B140" s="2" t="s">
        <v>6</v>
      </c>
      <c r="C140" s="2">
        <v>8</v>
      </c>
      <c r="D140" s="8" t="s">
        <v>87</v>
      </c>
      <c r="G140" s="6">
        <v>-3327.32</v>
      </c>
      <c r="H140" s="8" t="s">
        <v>104</v>
      </c>
    </row>
    <row r="141" spans="1:8">
      <c r="A141" s="2">
        <v>2026</v>
      </c>
      <c r="B141" s="2" t="s">
        <v>6</v>
      </c>
      <c r="C141" s="2">
        <v>9</v>
      </c>
      <c r="D141" s="8" t="s">
        <v>80</v>
      </c>
      <c r="G141" s="6">
        <v>15750.41</v>
      </c>
      <c r="H141" s="8" t="s">
        <v>100</v>
      </c>
    </row>
    <row r="142" spans="1:8">
      <c r="A142" s="2">
        <v>2026</v>
      </c>
      <c r="B142" s="2" t="s">
        <v>6</v>
      </c>
      <c r="C142" s="2">
        <v>9</v>
      </c>
      <c r="D142" s="8" t="s">
        <v>69</v>
      </c>
      <c r="G142" s="6">
        <v>-9452.94</v>
      </c>
      <c r="H142" s="8" t="s">
        <v>98</v>
      </c>
    </row>
    <row r="143" spans="1:8">
      <c r="A143" s="2">
        <v>2026</v>
      </c>
      <c r="B143" s="2" t="s">
        <v>6</v>
      </c>
      <c r="C143" s="2">
        <v>9</v>
      </c>
      <c r="D143" s="8" t="s">
        <v>85</v>
      </c>
      <c r="G143" s="6">
        <v>-12354.25</v>
      </c>
      <c r="H143" s="8" t="s">
        <v>86</v>
      </c>
    </row>
    <row r="144" spans="1:8">
      <c r="A144" s="2">
        <v>2026</v>
      </c>
      <c r="B144" s="2" t="s">
        <v>6</v>
      </c>
      <c r="C144" s="2">
        <v>9</v>
      </c>
      <c r="D144" s="8" t="s">
        <v>85</v>
      </c>
      <c r="G144" s="6">
        <v>-10956.36</v>
      </c>
      <c r="H144" s="8" t="s">
        <v>86</v>
      </c>
    </row>
    <row r="145" spans="1:8">
      <c r="A145" s="2">
        <v>2026</v>
      </c>
      <c r="B145" s="2" t="s">
        <v>7</v>
      </c>
      <c r="C145" s="2">
        <v>1</v>
      </c>
      <c r="D145" s="8" t="s">
        <v>80</v>
      </c>
      <c r="G145" s="6">
        <v>51864.89</v>
      </c>
      <c r="H145" s="8" t="s">
        <v>100</v>
      </c>
    </row>
    <row r="146" spans="1:8">
      <c r="A146" s="2">
        <v>2026</v>
      </c>
      <c r="B146" s="2" t="s">
        <v>7</v>
      </c>
      <c r="C146" s="2">
        <v>1</v>
      </c>
      <c r="D146" s="8" t="s">
        <v>87</v>
      </c>
      <c r="G146" s="6">
        <v>-24512.92</v>
      </c>
      <c r="H146" s="8" t="s">
        <v>104</v>
      </c>
    </row>
    <row r="147" spans="1:8">
      <c r="A147" s="2">
        <v>2026</v>
      </c>
      <c r="B147" s="2" t="s">
        <v>7</v>
      </c>
      <c r="C147" s="2">
        <v>1</v>
      </c>
      <c r="D147" s="8" t="s">
        <v>73</v>
      </c>
      <c r="G147" s="6">
        <v>-16381.78</v>
      </c>
      <c r="H147" s="8" t="s">
        <v>74</v>
      </c>
    </row>
    <row r="148" spans="1:8">
      <c r="A148" s="2">
        <v>2026</v>
      </c>
      <c r="B148" s="2" t="s">
        <v>7</v>
      </c>
      <c r="C148" s="2">
        <v>2</v>
      </c>
      <c r="D148" s="8" t="s">
        <v>69</v>
      </c>
      <c r="G148" s="6">
        <v>-22983.49</v>
      </c>
      <c r="H148" s="8" t="s">
        <v>76</v>
      </c>
    </row>
    <row r="149" spans="1:8">
      <c r="A149" s="2">
        <v>2026</v>
      </c>
      <c r="B149" s="2" t="s">
        <v>7</v>
      </c>
      <c r="C149" s="2">
        <v>2</v>
      </c>
      <c r="D149" s="8" t="s">
        <v>83</v>
      </c>
      <c r="G149" s="6">
        <v>-19525.98</v>
      </c>
      <c r="H149" s="8" t="s">
        <v>105</v>
      </c>
    </row>
    <row r="150" spans="1:8">
      <c r="A150" s="2">
        <v>2026</v>
      </c>
      <c r="B150" s="2" t="s">
        <v>7</v>
      </c>
      <c r="C150" s="2">
        <v>3</v>
      </c>
      <c r="D150" s="8" t="s">
        <v>68</v>
      </c>
      <c r="G150" s="6">
        <v>-6570.63</v>
      </c>
      <c r="H150" s="8" t="s">
        <v>106</v>
      </c>
    </row>
    <row r="151" spans="1:8">
      <c r="A151" s="2">
        <v>2026</v>
      </c>
      <c r="B151" s="2" t="s">
        <v>7</v>
      </c>
      <c r="C151" s="2">
        <v>3</v>
      </c>
      <c r="D151" s="8" t="s">
        <v>68</v>
      </c>
      <c r="G151" s="6">
        <v>-12402.87</v>
      </c>
      <c r="H151" s="1" t="s">
        <v>111</v>
      </c>
    </row>
    <row r="152" spans="1:8">
      <c r="A152" s="2">
        <v>2026</v>
      </c>
      <c r="B152" s="2" t="s">
        <v>7</v>
      </c>
      <c r="C152" s="2">
        <v>4</v>
      </c>
      <c r="D152" s="8" t="s">
        <v>110</v>
      </c>
      <c r="G152" s="6">
        <v>57611.87</v>
      </c>
      <c r="H152" s="8" t="s">
        <v>107</v>
      </c>
    </row>
    <row r="153" spans="1:8">
      <c r="A153" s="2">
        <v>2026</v>
      </c>
      <c r="B153" s="2" t="s">
        <v>7</v>
      </c>
      <c r="C153" s="2">
        <v>4</v>
      </c>
      <c r="D153" s="8" t="s">
        <v>87</v>
      </c>
      <c r="G153" s="6">
        <v>-10099.36</v>
      </c>
      <c r="H153" s="8" t="s">
        <v>104</v>
      </c>
    </row>
    <row r="154" spans="1:8">
      <c r="A154" s="2">
        <v>2026</v>
      </c>
      <c r="B154" s="2" t="s">
        <v>7</v>
      </c>
      <c r="C154" s="2">
        <v>4</v>
      </c>
      <c r="D154" s="8" t="s">
        <v>69</v>
      </c>
      <c r="G154" s="6">
        <v>-21312.04</v>
      </c>
      <c r="H154" s="8" t="s">
        <v>76</v>
      </c>
    </row>
    <row r="155" spans="1:8">
      <c r="A155" s="2">
        <v>2026</v>
      </c>
      <c r="B155" s="2" t="s">
        <v>7</v>
      </c>
      <c r="C155" s="2">
        <v>4</v>
      </c>
      <c r="D155" s="8" t="s">
        <v>87</v>
      </c>
      <c r="G155" s="6">
        <v>-11413.15</v>
      </c>
      <c r="H155" s="8" t="s">
        <v>88</v>
      </c>
    </row>
    <row r="156" spans="1:8">
      <c r="A156" s="2">
        <v>2026</v>
      </c>
      <c r="B156" s="2" t="s">
        <v>7</v>
      </c>
      <c r="C156" s="2">
        <v>5</v>
      </c>
      <c r="D156" s="8" t="s">
        <v>73</v>
      </c>
      <c r="G156" s="6">
        <v>-14732.53</v>
      </c>
      <c r="H156" s="8" t="s">
        <v>74</v>
      </c>
    </row>
    <row r="157" spans="1:8">
      <c r="A157" s="2">
        <v>2026</v>
      </c>
      <c r="B157" s="2" t="s">
        <v>7</v>
      </c>
      <c r="C157" s="2">
        <v>5</v>
      </c>
      <c r="D157" s="8" t="s">
        <v>73</v>
      </c>
      <c r="G157" s="6">
        <v>-7019.29</v>
      </c>
      <c r="H157" s="8" t="s">
        <v>74</v>
      </c>
    </row>
    <row r="158" spans="1:8">
      <c r="A158" s="2">
        <v>2026</v>
      </c>
      <c r="B158" s="2" t="s">
        <v>7</v>
      </c>
      <c r="C158" s="2">
        <v>5</v>
      </c>
      <c r="D158" s="8" t="s">
        <v>87</v>
      </c>
      <c r="G158" s="6">
        <v>-8761.7999999999993</v>
      </c>
      <c r="H158" s="8" t="s">
        <v>88</v>
      </c>
    </row>
    <row r="159" spans="1:8">
      <c r="A159" s="2">
        <v>2026</v>
      </c>
      <c r="B159" s="2" t="s">
        <v>7</v>
      </c>
      <c r="C159" s="2">
        <v>5</v>
      </c>
      <c r="D159" s="8" t="s">
        <v>81</v>
      </c>
      <c r="G159" s="6">
        <v>-24055.65</v>
      </c>
      <c r="H159" s="8" t="s">
        <v>109</v>
      </c>
    </row>
    <row r="160" spans="1:8">
      <c r="A160" s="2">
        <v>2026</v>
      </c>
      <c r="B160" s="2" t="s">
        <v>7</v>
      </c>
      <c r="C160" s="2">
        <v>5</v>
      </c>
      <c r="D160" s="8" t="s">
        <v>83</v>
      </c>
      <c r="G160" s="6">
        <v>-15964</v>
      </c>
      <c r="H160" s="8" t="s">
        <v>105</v>
      </c>
    </row>
    <row r="161" spans="1:8">
      <c r="A161" s="2">
        <v>2026</v>
      </c>
      <c r="B161" s="2" t="s">
        <v>7</v>
      </c>
      <c r="C161" s="2">
        <v>5</v>
      </c>
      <c r="D161" s="8" t="s">
        <v>87</v>
      </c>
      <c r="G161" s="6">
        <v>-13294.76</v>
      </c>
      <c r="H161" s="8" t="s">
        <v>104</v>
      </c>
    </row>
    <row r="162" spans="1:8">
      <c r="A162" s="2">
        <v>2026</v>
      </c>
      <c r="B162" s="2" t="s">
        <v>8</v>
      </c>
      <c r="C162" s="2">
        <v>1</v>
      </c>
      <c r="D162" s="8" t="s">
        <v>69</v>
      </c>
      <c r="G162" s="6">
        <v>-24395.54</v>
      </c>
      <c r="H162" s="8" t="s">
        <v>76</v>
      </c>
    </row>
    <row r="163" spans="1:8">
      <c r="A163" s="2">
        <v>2026</v>
      </c>
      <c r="B163" s="2" t="s">
        <v>8</v>
      </c>
      <c r="C163" s="2">
        <v>1</v>
      </c>
      <c r="D163" s="8" t="s">
        <v>73</v>
      </c>
      <c r="G163" s="6">
        <v>-5261.92</v>
      </c>
      <c r="H163" s="8" t="s">
        <v>74</v>
      </c>
    </row>
    <row r="164" spans="1:8">
      <c r="A164" s="2">
        <v>2026</v>
      </c>
      <c r="B164" s="2" t="s">
        <v>8</v>
      </c>
      <c r="C164" s="2">
        <v>1</v>
      </c>
      <c r="D164" s="8" t="s">
        <v>81</v>
      </c>
      <c r="G164" s="6">
        <v>-6918.55</v>
      </c>
      <c r="H164" s="8" t="s">
        <v>109</v>
      </c>
    </row>
    <row r="165" spans="1:8">
      <c r="A165" s="2">
        <v>2026</v>
      </c>
      <c r="B165" s="2" t="s">
        <v>8</v>
      </c>
      <c r="C165" s="2">
        <v>1</v>
      </c>
      <c r="D165" s="8" t="s">
        <v>83</v>
      </c>
      <c r="G165" s="6">
        <v>-2227.96</v>
      </c>
      <c r="H165" s="8" t="s">
        <v>103</v>
      </c>
    </row>
    <row r="166" spans="1:8">
      <c r="A166" s="2">
        <v>2026</v>
      </c>
      <c r="B166" s="2" t="s">
        <v>8</v>
      </c>
      <c r="C166" s="2">
        <v>2</v>
      </c>
      <c r="D166" s="8" t="s">
        <v>85</v>
      </c>
      <c r="G166" s="6">
        <v>-17606.990000000002</v>
      </c>
      <c r="H166" s="8" t="s">
        <v>86</v>
      </c>
    </row>
    <row r="167" spans="1:8">
      <c r="A167" s="2">
        <v>2026</v>
      </c>
      <c r="B167" s="2" t="s">
        <v>8</v>
      </c>
      <c r="C167" s="2">
        <v>2</v>
      </c>
      <c r="D167" s="8" t="s">
        <v>87</v>
      </c>
      <c r="G167" s="6">
        <v>-19026.72</v>
      </c>
      <c r="H167" s="8" t="s">
        <v>88</v>
      </c>
    </row>
    <row r="168" spans="1:8">
      <c r="A168" s="2">
        <v>2026</v>
      </c>
      <c r="B168" s="2" t="s">
        <v>8</v>
      </c>
      <c r="C168" s="2">
        <v>2</v>
      </c>
      <c r="D168" s="8" t="s">
        <v>110</v>
      </c>
      <c r="G168" s="6">
        <v>24446.33</v>
      </c>
      <c r="H168" s="8" t="s">
        <v>107</v>
      </c>
    </row>
    <row r="169" spans="1:8">
      <c r="A169" s="2">
        <v>2026</v>
      </c>
      <c r="B169" s="2" t="s">
        <v>8</v>
      </c>
      <c r="C169" s="2">
        <v>2</v>
      </c>
      <c r="D169" s="8" t="s">
        <v>68</v>
      </c>
      <c r="G169" s="6">
        <v>-20163.43</v>
      </c>
      <c r="H169" s="1" t="s">
        <v>111</v>
      </c>
    </row>
    <row r="170" spans="1:8">
      <c r="A170" s="2">
        <v>2026</v>
      </c>
      <c r="B170" s="2" t="s">
        <v>8</v>
      </c>
      <c r="C170" s="2">
        <v>2</v>
      </c>
      <c r="D170" s="8" t="s">
        <v>83</v>
      </c>
      <c r="G170" s="6">
        <v>-14367.75</v>
      </c>
      <c r="H170" s="8" t="s">
        <v>84</v>
      </c>
    </row>
    <row r="171" spans="1:8">
      <c r="A171" s="2">
        <v>2026</v>
      </c>
      <c r="B171" s="2" t="s">
        <v>8</v>
      </c>
      <c r="C171" s="2">
        <v>2</v>
      </c>
      <c r="D171" s="8" t="s">
        <v>73</v>
      </c>
      <c r="G171" s="6">
        <v>-3972.17</v>
      </c>
      <c r="H171" s="8" t="s">
        <v>74</v>
      </c>
    </row>
    <row r="172" spans="1:8">
      <c r="A172" s="2">
        <v>2026</v>
      </c>
      <c r="B172" s="2" t="s">
        <v>8</v>
      </c>
      <c r="C172" s="2">
        <v>3</v>
      </c>
      <c r="D172" s="8" t="s">
        <v>87</v>
      </c>
      <c r="G172" s="6">
        <v>-7907.47</v>
      </c>
      <c r="H172" s="8" t="s">
        <v>88</v>
      </c>
    </row>
    <row r="173" spans="1:8">
      <c r="A173" s="2">
        <v>2026</v>
      </c>
      <c r="B173" s="2" t="s">
        <v>8</v>
      </c>
      <c r="C173" s="2">
        <v>3</v>
      </c>
      <c r="D173" s="8" t="s">
        <v>89</v>
      </c>
      <c r="G173" s="6">
        <v>24564.78</v>
      </c>
      <c r="H173" s="8" t="s">
        <v>101</v>
      </c>
    </row>
    <row r="174" spans="1:8">
      <c r="A174" s="2">
        <v>2026</v>
      </c>
      <c r="B174" s="2" t="s">
        <v>8</v>
      </c>
      <c r="C174" s="2">
        <v>3</v>
      </c>
      <c r="D174" s="8" t="s">
        <v>68</v>
      </c>
      <c r="G174" s="6">
        <v>-10699.61</v>
      </c>
      <c r="H174" s="1" t="s">
        <v>111</v>
      </c>
    </row>
    <row r="175" spans="1:8">
      <c r="A175" s="2">
        <v>2026</v>
      </c>
      <c r="B175" s="2" t="s">
        <v>8</v>
      </c>
      <c r="C175" s="2">
        <v>3</v>
      </c>
      <c r="D175" s="8" t="s">
        <v>89</v>
      </c>
      <c r="G175" s="6">
        <v>6919.77</v>
      </c>
      <c r="H175" s="8" t="s">
        <v>90</v>
      </c>
    </row>
    <row r="176" spans="1:8">
      <c r="A176" s="2">
        <v>2026</v>
      </c>
      <c r="B176" s="2" t="s">
        <v>8</v>
      </c>
      <c r="C176" s="2">
        <v>3</v>
      </c>
      <c r="D176" s="8" t="s">
        <v>85</v>
      </c>
      <c r="G176" s="6">
        <v>-21736.63</v>
      </c>
      <c r="H176" s="8" t="s">
        <v>86</v>
      </c>
    </row>
    <row r="177" spans="1:8">
      <c r="A177" s="2">
        <v>2026</v>
      </c>
      <c r="B177" s="2" t="s">
        <v>8</v>
      </c>
      <c r="C177" s="2">
        <v>3</v>
      </c>
      <c r="D177" s="8" t="s">
        <v>69</v>
      </c>
      <c r="G177" s="6">
        <v>-24266.57</v>
      </c>
      <c r="H177" s="8" t="s">
        <v>98</v>
      </c>
    </row>
    <row r="178" spans="1:8">
      <c r="A178" s="2">
        <v>2026</v>
      </c>
      <c r="B178" s="2" t="s">
        <v>8</v>
      </c>
      <c r="C178" s="2">
        <v>4</v>
      </c>
      <c r="D178" s="8" t="s">
        <v>110</v>
      </c>
      <c r="G178" s="6">
        <v>51006.45</v>
      </c>
      <c r="H178" s="8" t="s">
        <v>102</v>
      </c>
    </row>
    <row r="179" spans="1:8">
      <c r="A179" s="2">
        <v>2026</v>
      </c>
      <c r="B179" s="2" t="s">
        <v>8</v>
      </c>
      <c r="C179" s="2">
        <v>4</v>
      </c>
      <c r="D179" s="8" t="s">
        <v>110</v>
      </c>
      <c r="G179" s="6">
        <v>8563.35</v>
      </c>
      <c r="H179" s="8" t="s">
        <v>102</v>
      </c>
    </row>
    <row r="180" spans="1:8">
      <c r="A180" s="2">
        <v>2026</v>
      </c>
      <c r="B180" s="2" t="s">
        <v>8</v>
      </c>
      <c r="C180" s="2">
        <v>4</v>
      </c>
      <c r="D180" s="8" t="s">
        <v>83</v>
      </c>
      <c r="G180" s="6">
        <v>-14983.72</v>
      </c>
      <c r="H180" s="8" t="s">
        <v>103</v>
      </c>
    </row>
    <row r="181" spans="1:8">
      <c r="A181" s="2">
        <v>2026</v>
      </c>
      <c r="B181" s="2" t="s">
        <v>8</v>
      </c>
      <c r="C181" s="2">
        <v>4</v>
      </c>
      <c r="D181" s="8" t="s">
        <v>110</v>
      </c>
      <c r="G181" s="6">
        <v>42074.95</v>
      </c>
      <c r="H181" s="8" t="s">
        <v>107</v>
      </c>
    </row>
    <row r="182" spans="1:8">
      <c r="A182" s="2">
        <v>2026</v>
      </c>
      <c r="B182" s="2" t="s">
        <v>8</v>
      </c>
      <c r="C182" s="2">
        <v>4</v>
      </c>
      <c r="D182" s="8" t="s">
        <v>68</v>
      </c>
      <c r="G182" s="6">
        <v>-17167.62</v>
      </c>
      <c r="H182" s="1" t="s">
        <v>111</v>
      </c>
    </row>
    <row r="183" spans="1:8">
      <c r="A183" s="2">
        <v>2026</v>
      </c>
      <c r="B183" s="2" t="s">
        <v>8</v>
      </c>
      <c r="C183" s="2">
        <v>4</v>
      </c>
      <c r="D183" s="8" t="s">
        <v>87</v>
      </c>
      <c r="G183" s="6">
        <v>-715.58</v>
      </c>
      <c r="H183" s="8" t="s">
        <v>88</v>
      </c>
    </row>
    <row r="184" spans="1:8">
      <c r="A184" s="2">
        <v>2026</v>
      </c>
      <c r="B184" s="2" t="s">
        <v>9</v>
      </c>
      <c r="C184" s="2">
        <v>1</v>
      </c>
      <c r="D184" s="8" t="s">
        <v>73</v>
      </c>
      <c r="G184" s="6">
        <v>-1519.22</v>
      </c>
      <c r="H184" s="8" t="s">
        <v>74</v>
      </c>
    </row>
    <row r="185" spans="1:8">
      <c r="A185" s="2">
        <v>2026</v>
      </c>
      <c r="B185" s="2" t="s">
        <v>9</v>
      </c>
      <c r="C185" s="2">
        <v>1</v>
      </c>
      <c r="D185" s="8" t="s">
        <v>81</v>
      </c>
      <c r="G185" s="6">
        <v>-18112.86</v>
      </c>
      <c r="H185" s="8" t="s">
        <v>109</v>
      </c>
    </row>
    <row r="186" spans="1:8">
      <c r="A186" s="2">
        <v>2026</v>
      </c>
      <c r="B186" s="2" t="s">
        <v>9</v>
      </c>
      <c r="C186" s="2">
        <v>1</v>
      </c>
      <c r="D186" s="8" t="s">
        <v>73</v>
      </c>
      <c r="G186" s="6">
        <v>-19734.62</v>
      </c>
      <c r="H186" s="8" t="s">
        <v>74</v>
      </c>
    </row>
    <row r="187" spans="1:8">
      <c r="A187" s="2">
        <v>2026</v>
      </c>
      <c r="B187" s="2" t="s">
        <v>9</v>
      </c>
      <c r="C187" s="2">
        <v>2</v>
      </c>
      <c r="D187" s="8" t="s">
        <v>68</v>
      </c>
      <c r="G187" s="6">
        <v>-7467.2</v>
      </c>
      <c r="H187" s="1" t="s">
        <v>111</v>
      </c>
    </row>
    <row r="188" spans="1:8">
      <c r="A188" s="2">
        <v>2026</v>
      </c>
      <c r="B188" s="2" t="s">
        <v>9</v>
      </c>
      <c r="C188" s="2">
        <v>2</v>
      </c>
      <c r="D188" s="8" t="s">
        <v>80</v>
      </c>
      <c r="G188" s="6">
        <v>51555.3</v>
      </c>
      <c r="H188" s="8" t="s">
        <v>100</v>
      </c>
    </row>
    <row r="189" spans="1:8">
      <c r="A189" s="2">
        <v>2026</v>
      </c>
      <c r="B189" s="2" t="s">
        <v>9</v>
      </c>
      <c r="C189" s="2">
        <v>2</v>
      </c>
      <c r="D189" s="8" t="s">
        <v>110</v>
      </c>
      <c r="G189" s="6">
        <v>55267.47</v>
      </c>
      <c r="H189" s="8" t="s">
        <v>102</v>
      </c>
    </row>
    <row r="190" spans="1:8">
      <c r="A190" s="2">
        <v>2026</v>
      </c>
      <c r="B190" s="2" t="s">
        <v>9</v>
      </c>
      <c r="C190" s="2">
        <v>2</v>
      </c>
      <c r="D190" s="8" t="s">
        <v>69</v>
      </c>
      <c r="G190" s="6">
        <v>-1549.54</v>
      </c>
      <c r="H190" s="8" t="s">
        <v>98</v>
      </c>
    </row>
    <row r="191" spans="1:8">
      <c r="A191" s="2">
        <v>2026</v>
      </c>
      <c r="B191" s="2" t="s">
        <v>9</v>
      </c>
      <c r="C191" s="2">
        <v>2</v>
      </c>
      <c r="D191" s="8" t="s">
        <v>85</v>
      </c>
      <c r="G191" s="6">
        <v>-3272.85</v>
      </c>
      <c r="H191" s="8" t="s">
        <v>99</v>
      </c>
    </row>
    <row r="192" spans="1:8">
      <c r="A192" s="2">
        <v>2026</v>
      </c>
      <c r="B192" s="2" t="s">
        <v>9</v>
      </c>
      <c r="C192" s="2">
        <v>3</v>
      </c>
      <c r="D192" s="8" t="s">
        <v>87</v>
      </c>
      <c r="G192" s="6">
        <v>-3186.37</v>
      </c>
      <c r="H192" s="8" t="s">
        <v>88</v>
      </c>
    </row>
    <row r="193" spans="1:8">
      <c r="A193" s="2">
        <v>2026</v>
      </c>
      <c r="B193" s="2" t="s">
        <v>9</v>
      </c>
      <c r="C193" s="2">
        <v>3</v>
      </c>
      <c r="D193" s="8" t="s">
        <v>69</v>
      </c>
      <c r="G193" s="6">
        <v>-442.5</v>
      </c>
      <c r="H193" s="8" t="s">
        <v>98</v>
      </c>
    </row>
    <row r="194" spans="1:8">
      <c r="A194" s="2">
        <v>2026</v>
      </c>
      <c r="B194" s="2" t="s">
        <v>9</v>
      </c>
      <c r="C194" s="2">
        <v>3</v>
      </c>
      <c r="D194" s="8" t="s">
        <v>110</v>
      </c>
      <c r="G194" s="6">
        <v>58109.67</v>
      </c>
      <c r="H194" s="8" t="s">
        <v>102</v>
      </c>
    </row>
    <row r="195" spans="1:8">
      <c r="A195" s="2">
        <v>2026</v>
      </c>
      <c r="B195" s="2" t="s">
        <v>9</v>
      </c>
      <c r="C195" s="2">
        <v>3</v>
      </c>
      <c r="D195" s="8" t="s">
        <v>83</v>
      </c>
      <c r="G195" s="6">
        <v>-4048.28</v>
      </c>
      <c r="H195" s="8" t="s">
        <v>103</v>
      </c>
    </row>
    <row r="196" spans="1:8">
      <c r="A196" s="2">
        <v>2026</v>
      </c>
      <c r="B196" s="2" t="s">
        <v>9</v>
      </c>
      <c r="C196" s="2">
        <v>3</v>
      </c>
      <c r="D196" s="8" t="s">
        <v>69</v>
      </c>
      <c r="G196" s="6">
        <v>-7580.73</v>
      </c>
      <c r="H196" s="8" t="s">
        <v>70</v>
      </c>
    </row>
    <row r="197" spans="1:8">
      <c r="A197" s="2">
        <v>2026</v>
      </c>
      <c r="B197" s="2" t="s">
        <v>9</v>
      </c>
      <c r="C197" s="2">
        <v>3</v>
      </c>
      <c r="D197" s="8" t="s">
        <v>73</v>
      </c>
      <c r="G197" s="6">
        <v>-17798.79</v>
      </c>
      <c r="H197" s="8" t="s">
        <v>74</v>
      </c>
    </row>
    <row r="198" spans="1:8">
      <c r="A198" s="2">
        <v>2026</v>
      </c>
      <c r="B198" s="2" t="s">
        <v>9</v>
      </c>
      <c r="C198" s="2">
        <v>4</v>
      </c>
      <c r="D198" s="8" t="s">
        <v>68</v>
      </c>
      <c r="G198" s="6">
        <v>-18409.52</v>
      </c>
      <c r="H198" s="1" t="s">
        <v>111</v>
      </c>
    </row>
    <row r="199" spans="1:8">
      <c r="A199" s="2">
        <v>2026</v>
      </c>
      <c r="B199" s="2" t="s">
        <v>9</v>
      </c>
      <c r="C199" s="2">
        <v>4</v>
      </c>
      <c r="D199" s="8" t="s">
        <v>110</v>
      </c>
      <c r="G199" s="6">
        <v>73664.59</v>
      </c>
      <c r="H199" s="8" t="s">
        <v>107</v>
      </c>
    </row>
    <row r="200" spans="1:8">
      <c r="A200" s="2">
        <v>2026</v>
      </c>
      <c r="B200" s="2" t="s">
        <v>9</v>
      </c>
      <c r="C200" s="2">
        <v>4</v>
      </c>
      <c r="D200" s="8" t="s">
        <v>81</v>
      </c>
      <c r="G200" s="6">
        <v>-16791.349999999999</v>
      </c>
      <c r="H200" s="8" t="s">
        <v>109</v>
      </c>
    </row>
    <row r="201" spans="1:8">
      <c r="A201" s="2">
        <v>2026</v>
      </c>
      <c r="B201" s="2" t="s">
        <v>9</v>
      </c>
      <c r="C201" s="2">
        <v>4</v>
      </c>
      <c r="D201" s="8" t="s">
        <v>73</v>
      </c>
      <c r="G201" s="6">
        <v>-24391.47</v>
      </c>
      <c r="H201" s="8" t="s">
        <v>74</v>
      </c>
    </row>
    <row r="202" spans="1:8">
      <c r="A202" s="2">
        <v>2026</v>
      </c>
      <c r="B202" s="2" t="s">
        <v>9</v>
      </c>
      <c r="C202" s="2">
        <v>4</v>
      </c>
      <c r="D202" s="8" t="s">
        <v>73</v>
      </c>
      <c r="G202" s="6">
        <v>-11731.29</v>
      </c>
      <c r="H202" s="8" t="s">
        <v>74</v>
      </c>
    </row>
    <row r="203" spans="1:8">
      <c r="A203" s="2">
        <v>2026</v>
      </c>
      <c r="B203" s="2" t="s">
        <v>9</v>
      </c>
      <c r="C203" s="2">
        <v>4</v>
      </c>
      <c r="D203" s="8" t="s">
        <v>87</v>
      </c>
      <c r="G203" s="6">
        <v>-1866.82</v>
      </c>
      <c r="H203" s="8" t="s">
        <v>104</v>
      </c>
    </row>
    <row r="204" spans="1:8">
      <c r="A204" s="2">
        <v>2026</v>
      </c>
      <c r="B204" s="2" t="s">
        <v>9</v>
      </c>
      <c r="C204" s="2">
        <v>5</v>
      </c>
      <c r="D204" s="8" t="s">
        <v>68</v>
      </c>
      <c r="G204" s="6">
        <v>-16348.01</v>
      </c>
      <c r="H204" s="8" t="s">
        <v>106</v>
      </c>
    </row>
    <row r="205" spans="1:8">
      <c r="A205" s="2">
        <v>2026</v>
      </c>
      <c r="B205" s="2" t="s">
        <v>9</v>
      </c>
      <c r="C205" s="2">
        <v>5</v>
      </c>
      <c r="D205" s="8" t="s">
        <v>85</v>
      </c>
      <c r="G205" s="6">
        <v>-4531.0600000000004</v>
      </c>
      <c r="H205" s="8" t="s">
        <v>86</v>
      </c>
    </row>
    <row r="206" spans="1:8">
      <c r="A206" s="2">
        <v>2026</v>
      </c>
      <c r="B206" s="2" t="s">
        <v>9</v>
      </c>
      <c r="C206" s="2">
        <v>5</v>
      </c>
      <c r="D206" s="8" t="s">
        <v>81</v>
      </c>
      <c r="G206" s="6">
        <v>-5289.62</v>
      </c>
      <c r="H206" s="8" t="s">
        <v>109</v>
      </c>
    </row>
    <row r="207" spans="1:8">
      <c r="A207" s="2">
        <v>2026</v>
      </c>
      <c r="B207" s="2" t="s">
        <v>9</v>
      </c>
      <c r="C207" s="2">
        <v>6</v>
      </c>
      <c r="D207" s="8" t="s">
        <v>68</v>
      </c>
      <c r="G207" s="6">
        <v>-16761.36</v>
      </c>
      <c r="H207" s="1" t="s">
        <v>111</v>
      </c>
    </row>
    <row r="208" spans="1:8">
      <c r="A208" s="2">
        <v>2026</v>
      </c>
      <c r="B208" s="2" t="s">
        <v>9</v>
      </c>
      <c r="C208" s="2">
        <v>6</v>
      </c>
      <c r="D208" s="8" t="s">
        <v>110</v>
      </c>
      <c r="G208" s="6">
        <v>67480.98</v>
      </c>
      <c r="H208" s="8" t="s">
        <v>102</v>
      </c>
    </row>
    <row r="209" spans="1:8">
      <c r="A209" s="2">
        <v>2026</v>
      </c>
      <c r="B209" s="2" t="s">
        <v>9</v>
      </c>
      <c r="C209" s="2">
        <v>6</v>
      </c>
      <c r="D209" s="8" t="s">
        <v>80</v>
      </c>
      <c r="G209" s="6">
        <v>45587.25</v>
      </c>
      <c r="H209" s="8" t="s">
        <v>100</v>
      </c>
    </row>
    <row r="210" spans="1:8">
      <c r="A210" s="2">
        <v>2026</v>
      </c>
      <c r="B210" s="2" t="s">
        <v>9</v>
      </c>
      <c r="C210" s="2">
        <v>6</v>
      </c>
      <c r="D210" s="8" t="s">
        <v>69</v>
      </c>
      <c r="G210" s="6">
        <v>-1102.53</v>
      </c>
      <c r="H210" s="8" t="s">
        <v>76</v>
      </c>
    </row>
    <row r="211" spans="1:8">
      <c r="A211" s="2">
        <v>2026</v>
      </c>
      <c r="B211" s="2" t="s">
        <v>9</v>
      </c>
      <c r="C211" s="2">
        <v>6</v>
      </c>
      <c r="D211" s="8" t="s">
        <v>73</v>
      </c>
      <c r="G211" s="6">
        <v>-2617.7399999999998</v>
      </c>
      <c r="H211" s="8" t="s">
        <v>74</v>
      </c>
    </row>
    <row r="212" spans="1:8">
      <c r="A212" s="2">
        <v>2026</v>
      </c>
      <c r="B212" s="2" t="s">
        <v>10</v>
      </c>
      <c r="C212" s="2">
        <v>1</v>
      </c>
      <c r="D212" s="8" t="s">
        <v>73</v>
      </c>
      <c r="G212" s="6">
        <v>-13305.11</v>
      </c>
      <c r="H212" s="8" t="s">
        <v>74</v>
      </c>
    </row>
    <row r="213" spans="1:8">
      <c r="A213" s="2">
        <v>2026</v>
      </c>
      <c r="B213" s="2" t="s">
        <v>10</v>
      </c>
      <c r="C213" s="2">
        <v>1</v>
      </c>
      <c r="D213" s="8" t="s">
        <v>68</v>
      </c>
      <c r="G213" s="6">
        <v>-8817.67</v>
      </c>
      <c r="H213" s="1" t="s">
        <v>111</v>
      </c>
    </row>
    <row r="214" spans="1:8">
      <c r="A214" s="2">
        <v>2026</v>
      </c>
      <c r="B214" s="2" t="s">
        <v>10</v>
      </c>
      <c r="C214" s="2">
        <v>1</v>
      </c>
      <c r="D214" s="8" t="s">
        <v>81</v>
      </c>
      <c r="G214" s="6">
        <v>-13477.15</v>
      </c>
      <c r="H214" s="8" t="s">
        <v>109</v>
      </c>
    </row>
    <row r="215" spans="1:8">
      <c r="A215" s="2">
        <v>2026</v>
      </c>
      <c r="B215" s="2" t="s">
        <v>10</v>
      </c>
      <c r="C215" s="2">
        <v>1</v>
      </c>
      <c r="D215" s="8" t="s">
        <v>69</v>
      </c>
      <c r="G215" s="6">
        <v>-21655.95</v>
      </c>
      <c r="H215" s="8" t="s">
        <v>76</v>
      </c>
    </row>
    <row r="216" spans="1:8">
      <c r="A216" s="2">
        <v>2026</v>
      </c>
      <c r="B216" s="2" t="s">
        <v>10</v>
      </c>
      <c r="C216" s="2">
        <v>1</v>
      </c>
      <c r="D216" s="8" t="s">
        <v>110</v>
      </c>
      <c r="G216" s="6">
        <v>27965.91</v>
      </c>
      <c r="H216" s="8" t="s">
        <v>107</v>
      </c>
    </row>
    <row r="217" spans="1:8">
      <c r="A217" s="2">
        <v>2026</v>
      </c>
      <c r="B217" s="2" t="s">
        <v>10</v>
      </c>
      <c r="C217" s="2">
        <v>1</v>
      </c>
      <c r="D217" s="8" t="s">
        <v>110</v>
      </c>
      <c r="G217" s="6">
        <v>73000.160000000003</v>
      </c>
      <c r="H217" s="8" t="s">
        <v>107</v>
      </c>
    </row>
    <row r="218" spans="1:8">
      <c r="A218" s="2">
        <v>2026</v>
      </c>
      <c r="B218" s="2" t="s">
        <v>10</v>
      </c>
      <c r="C218" s="2">
        <v>2</v>
      </c>
      <c r="D218" s="8" t="s">
        <v>73</v>
      </c>
      <c r="G218" s="6">
        <v>-23128.720000000001</v>
      </c>
      <c r="H218" s="8" t="s">
        <v>74</v>
      </c>
    </row>
    <row r="219" spans="1:8">
      <c r="A219" s="2">
        <v>2026</v>
      </c>
      <c r="B219" s="2" t="s">
        <v>10</v>
      </c>
      <c r="C219" s="2">
        <v>2</v>
      </c>
      <c r="D219" s="8" t="s">
        <v>83</v>
      </c>
      <c r="G219" s="6">
        <v>-10266.27</v>
      </c>
      <c r="H219" s="8" t="s">
        <v>103</v>
      </c>
    </row>
    <row r="220" spans="1:8">
      <c r="A220" s="2">
        <v>2026</v>
      </c>
      <c r="B220" s="2" t="s">
        <v>10</v>
      </c>
      <c r="C220" s="2">
        <v>2</v>
      </c>
      <c r="D220" s="8" t="s">
        <v>68</v>
      </c>
      <c r="G220" s="6">
        <v>-20250.91</v>
      </c>
      <c r="H220" s="8" t="s">
        <v>106</v>
      </c>
    </row>
    <row r="221" spans="1:8">
      <c r="A221" s="2">
        <v>2026</v>
      </c>
      <c r="B221" s="2" t="s">
        <v>10</v>
      </c>
      <c r="C221" s="2">
        <v>3</v>
      </c>
      <c r="D221" s="8" t="s">
        <v>68</v>
      </c>
      <c r="G221" s="6">
        <v>-13800.79</v>
      </c>
      <c r="H221" s="1" t="s">
        <v>111</v>
      </c>
    </row>
    <row r="222" spans="1:8">
      <c r="A222" s="2">
        <v>2026</v>
      </c>
      <c r="B222" s="2" t="s">
        <v>10</v>
      </c>
      <c r="C222" s="2">
        <v>3</v>
      </c>
      <c r="D222" s="8" t="s">
        <v>83</v>
      </c>
      <c r="G222" s="6">
        <v>-5426.45</v>
      </c>
      <c r="H222" s="8" t="s">
        <v>105</v>
      </c>
    </row>
    <row r="223" spans="1:8">
      <c r="A223" s="2">
        <v>2026</v>
      </c>
      <c r="B223" s="2" t="s">
        <v>10</v>
      </c>
      <c r="C223" s="2">
        <v>4</v>
      </c>
      <c r="D223" s="8" t="s">
        <v>73</v>
      </c>
      <c r="G223" s="6">
        <v>-6914.86</v>
      </c>
      <c r="H223" s="8" t="s">
        <v>74</v>
      </c>
    </row>
    <row r="224" spans="1:8">
      <c r="A224" s="2">
        <v>2026</v>
      </c>
      <c r="B224" s="2" t="s">
        <v>10</v>
      </c>
      <c r="C224" s="2">
        <v>4</v>
      </c>
      <c r="D224" s="8" t="s">
        <v>80</v>
      </c>
      <c r="G224" s="6">
        <v>14888.47</v>
      </c>
      <c r="H224" s="8" t="s">
        <v>100</v>
      </c>
    </row>
    <row r="225" spans="1:8">
      <c r="A225" s="2">
        <v>2026</v>
      </c>
      <c r="B225" s="2" t="s">
        <v>10</v>
      </c>
      <c r="C225" s="2">
        <v>5</v>
      </c>
      <c r="D225" s="8" t="s">
        <v>110</v>
      </c>
      <c r="G225" s="6">
        <v>34448.269999999997</v>
      </c>
      <c r="H225" s="8" t="s">
        <v>102</v>
      </c>
    </row>
    <row r="226" spans="1:8">
      <c r="A226" s="2">
        <v>2026</v>
      </c>
      <c r="B226" s="2" t="s">
        <v>10</v>
      </c>
      <c r="C226" s="2">
        <v>5</v>
      </c>
      <c r="D226" s="8" t="s">
        <v>85</v>
      </c>
      <c r="G226" s="6">
        <v>-21828.37</v>
      </c>
      <c r="H226" s="8" t="s">
        <v>86</v>
      </c>
    </row>
    <row r="227" spans="1:8">
      <c r="A227" s="2">
        <v>2026</v>
      </c>
      <c r="B227" s="2" t="s">
        <v>10</v>
      </c>
      <c r="C227" s="2">
        <v>5</v>
      </c>
      <c r="D227" s="8" t="s">
        <v>110</v>
      </c>
      <c r="G227" s="6">
        <v>59483.15</v>
      </c>
      <c r="H227" s="8" t="s">
        <v>107</v>
      </c>
    </row>
    <row r="228" spans="1:8">
      <c r="A228" s="2">
        <v>2026</v>
      </c>
      <c r="B228" s="2" t="s">
        <v>10</v>
      </c>
      <c r="C228" s="2">
        <v>6</v>
      </c>
      <c r="D228" s="8" t="s">
        <v>73</v>
      </c>
      <c r="G228" s="6">
        <v>-8195.49</v>
      </c>
      <c r="H228" s="8" t="s">
        <v>74</v>
      </c>
    </row>
    <row r="229" spans="1:8">
      <c r="A229" s="2">
        <v>2026</v>
      </c>
      <c r="B229" s="2" t="s">
        <v>10</v>
      </c>
      <c r="C229" s="2">
        <v>6</v>
      </c>
      <c r="D229" s="8" t="s">
        <v>68</v>
      </c>
      <c r="G229" s="6">
        <v>-19881.57</v>
      </c>
      <c r="H229" s="1" t="s">
        <v>111</v>
      </c>
    </row>
    <row r="230" spans="1:8">
      <c r="A230" s="2">
        <v>2026</v>
      </c>
      <c r="B230" s="2" t="s">
        <v>10</v>
      </c>
      <c r="C230" s="2">
        <v>6</v>
      </c>
      <c r="D230" s="8" t="s">
        <v>110</v>
      </c>
      <c r="G230" s="6">
        <v>57075.83</v>
      </c>
      <c r="H230" s="8" t="s">
        <v>107</v>
      </c>
    </row>
    <row r="231" spans="1:8">
      <c r="A231" s="2">
        <v>2026</v>
      </c>
      <c r="B231" s="2" t="s">
        <v>10</v>
      </c>
      <c r="C231" s="2">
        <v>6</v>
      </c>
      <c r="D231" s="8" t="s">
        <v>81</v>
      </c>
      <c r="G231" s="6">
        <v>-8436.35</v>
      </c>
      <c r="H231" s="8" t="s">
        <v>82</v>
      </c>
    </row>
    <row r="232" spans="1:8">
      <c r="A232" s="2">
        <v>2026</v>
      </c>
      <c r="B232" s="2" t="s">
        <v>10</v>
      </c>
      <c r="C232" s="2">
        <v>6</v>
      </c>
      <c r="D232" s="8" t="s">
        <v>80</v>
      </c>
      <c r="G232" s="6">
        <v>9620.5499999999993</v>
      </c>
      <c r="H232" s="8" t="s">
        <v>100</v>
      </c>
    </row>
    <row r="233" spans="1:8">
      <c r="A233" s="2">
        <v>2026</v>
      </c>
      <c r="B233" s="2" t="s">
        <v>10</v>
      </c>
      <c r="C233" s="2">
        <v>7</v>
      </c>
      <c r="D233" s="8" t="s">
        <v>73</v>
      </c>
      <c r="G233" s="6">
        <v>-4755.05</v>
      </c>
      <c r="H233" s="8" t="s">
        <v>74</v>
      </c>
    </row>
    <row r="234" spans="1:8">
      <c r="A234" s="2">
        <v>2026</v>
      </c>
      <c r="B234" s="2" t="s">
        <v>10</v>
      </c>
      <c r="C234" s="2">
        <v>7</v>
      </c>
      <c r="D234" s="8" t="s">
        <v>69</v>
      </c>
      <c r="G234" s="6">
        <v>-19688.59</v>
      </c>
      <c r="H234" s="8" t="s">
        <v>70</v>
      </c>
    </row>
    <row r="235" spans="1:8">
      <c r="A235" s="2">
        <v>2026</v>
      </c>
      <c r="B235" s="2" t="s">
        <v>10</v>
      </c>
      <c r="C235" s="2">
        <v>8</v>
      </c>
      <c r="D235" s="8" t="s">
        <v>89</v>
      </c>
      <c r="G235" s="6">
        <v>7905.9</v>
      </c>
      <c r="H235" s="8" t="s">
        <v>101</v>
      </c>
    </row>
    <row r="236" spans="1:8">
      <c r="A236" s="2">
        <v>2026</v>
      </c>
      <c r="B236" s="2" t="s">
        <v>10</v>
      </c>
      <c r="C236" s="2">
        <v>8</v>
      </c>
      <c r="D236" s="8" t="s">
        <v>73</v>
      </c>
      <c r="G236" s="6">
        <v>-13201.5</v>
      </c>
      <c r="H236" s="8" t="s">
        <v>74</v>
      </c>
    </row>
    <row r="237" spans="1:8">
      <c r="A237" s="2">
        <v>2026</v>
      </c>
      <c r="B237" s="2" t="s">
        <v>10</v>
      </c>
      <c r="C237" s="2">
        <v>8</v>
      </c>
      <c r="D237" s="8" t="s">
        <v>85</v>
      </c>
      <c r="G237" s="6">
        <v>-3400.01</v>
      </c>
      <c r="H237" s="8" t="s">
        <v>86</v>
      </c>
    </row>
    <row r="238" spans="1:8">
      <c r="A238" s="2">
        <v>2026</v>
      </c>
      <c r="B238" s="2" t="s">
        <v>10</v>
      </c>
      <c r="C238" s="2">
        <v>8</v>
      </c>
      <c r="D238" s="8" t="s">
        <v>110</v>
      </c>
      <c r="G238" s="6">
        <v>42161.78</v>
      </c>
      <c r="H238" s="8" t="s">
        <v>102</v>
      </c>
    </row>
    <row r="239" spans="1:8">
      <c r="A239" s="2">
        <v>2026</v>
      </c>
      <c r="B239" s="2" t="s">
        <v>10</v>
      </c>
      <c r="C239" s="2">
        <v>9</v>
      </c>
      <c r="D239" s="8" t="s">
        <v>68</v>
      </c>
      <c r="G239" s="6">
        <v>-15709.03</v>
      </c>
      <c r="H239" s="1" t="s">
        <v>111</v>
      </c>
    </row>
    <row r="240" spans="1:8">
      <c r="A240" s="2">
        <v>2026</v>
      </c>
      <c r="B240" s="2" t="s">
        <v>10</v>
      </c>
      <c r="C240" s="2">
        <v>9</v>
      </c>
      <c r="D240" s="8" t="s">
        <v>73</v>
      </c>
      <c r="G240" s="6">
        <v>-251.78</v>
      </c>
      <c r="H240" s="8" t="s">
        <v>74</v>
      </c>
    </row>
    <row r="241" spans="1:8">
      <c r="A241" s="2">
        <v>2026</v>
      </c>
      <c r="B241" s="2" t="s">
        <v>10</v>
      </c>
      <c r="C241" s="2">
        <v>9</v>
      </c>
      <c r="D241" s="8" t="s">
        <v>80</v>
      </c>
      <c r="G241" s="6">
        <v>2450.21</v>
      </c>
      <c r="H241" s="8" t="s">
        <v>100</v>
      </c>
    </row>
    <row r="242" spans="1:8">
      <c r="A242" s="2">
        <v>2026</v>
      </c>
      <c r="B242" s="2" t="s">
        <v>10</v>
      </c>
      <c r="C242" s="2">
        <v>9</v>
      </c>
      <c r="D242" s="8" t="s">
        <v>73</v>
      </c>
      <c r="G242" s="6">
        <v>-21577.56</v>
      </c>
      <c r="H242" s="8" t="s">
        <v>74</v>
      </c>
    </row>
    <row r="243" spans="1:8">
      <c r="A243" s="2">
        <v>2026</v>
      </c>
      <c r="B243" s="2" t="s">
        <v>10</v>
      </c>
      <c r="C243" s="2">
        <v>9</v>
      </c>
      <c r="D243" s="8" t="s">
        <v>83</v>
      </c>
      <c r="G243" s="6">
        <v>-6389.29</v>
      </c>
      <c r="H243" s="8" t="s">
        <v>84</v>
      </c>
    </row>
    <row r="244" spans="1:8">
      <c r="A244" s="2">
        <v>2026</v>
      </c>
      <c r="B244" s="2" t="s">
        <v>10</v>
      </c>
      <c r="C244" s="2">
        <v>9</v>
      </c>
      <c r="D244" s="8" t="s">
        <v>68</v>
      </c>
      <c r="G244" s="6">
        <v>-470.84</v>
      </c>
      <c r="H244" s="1" t="s">
        <v>111</v>
      </c>
    </row>
    <row r="245" spans="1:8">
      <c r="A245" s="2">
        <v>2026</v>
      </c>
      <c r="B245" s="2" t="s">
        <v>11</v>
      </c>
      <c r="C245" s="2">
        <v>1</v>
      </c>
      <c r="D245" s="8" t="s">
        <v>89</v>
      </c>
      <c r="G245" s="6">
        <v>56326.3</v>
      </c>
      <c r="H245" s="8" t="s">
        <v>101</v>
      </c>
    </row>
    <row r="246" spans="1:8">
      <c r="A246" s="2">
        <v>2026</v>
      </c>
      <c r="B246" s="2" t="s">
        <v>11</v>
      </c>
      <c r="C246" s="2">
        <v>1</v>
      </c>
      <c r="D246" s="8" t="s">
        <v>83</v>
      </c>
      <c r="G246" s="6">
        <v>-3195.38</v>
      </c>
      <c r="H246" s="8" t="s">
        <v>105</v>
      </c>
    </row>
    <row r="247" spans="1:8">
      <c r="A247" s="2">
        <v>2026</v>
      </c>
      <c r="B247" s="2" t="s">
        <v>11</v>
      </c>
      <c r="C247" s="2">
        <v>1</v>
      </c>
      <c r="D247" s="8" t="s">
        <v>80</v>
      </c>
      <c r="G247" s="6">
        <v>51275.86</v>
      </c>
      <c r="H247" s="8" t="s">
        <v>100</v>
      </c>
    </row>
    <row r="248" spans="1:8">
      <c r="A248" s="2">
        <v>2026</v>
      </c>
      <c r="B248" s="2" t="s">
        <v>11</v>
      </c>
      <c r="C248" s="2">
        <v>1</v>
      </c>
      <c r="D248" s="8" t="s">
        <v>81</v>
      </c>
      <c r="G248" s="6">
        <v>-8399.48</v>
      </c>
      <c r="H248" s="8" t="s">
        <v>82</v>
      </c>
    </row>
    <row r="249" spans="1:8">
      <c r="A249" s="2">
        <v>2026</v>
      </c>
      <c r="B249" s="2" t="s">
        <v>11</v>
      </c>
      <c r="C249" s="2">
        <v>1</v>
      </c>
      <c r="D249" s="8" t="s">
        <v>85</v>
      </c>
      <c r="G249" s="6">
        <v>-3586.99</v>
      </c>
      <c r="H249" s="8" t="s">
        <v>99</v>
      </c>
    </row>
    <row r="250" spans="1:8">
      <c r="A250" s="2">
        <v>2026</v>
      </c>
      <c r="B250" s="2" t="s">
        <v>11</v>
      </c>
      <c r="C250" s="2">
        <v>1</v>
      </c>
      <c r="D250" s="8" t="s">
        <v>83</v>
      </c>
      <c r="G250" s="6">
        <v>-24717.58</v>
      </c>
      <c r="H250" s="8" t="s">
        <v>103</v>
      </c>
    </row>
    <row r="251" spans="1:8">
      <c r="A251" s="2">
        <v>2026</v>
      </c>
      <c r="B251" s="2" t="s">
        <v>11</v>
      </c>
      <c r="C251" s="2">
        <v>2</v>
      </c>
      <c r="D251" s="8" t="s">
        <v>73</v>
      </c>
      <c r="G251" s="6">
        <v>-6620.61</v>
      </c>
      <c r="H251" s="8" t="s">
        <v>74</v>
      </c>
    </row>
    <row r="252" spans="1:8">
      <c r="A252" s="2">
        <v>2026</v>
      </c>
      <c r="B252" s="2" t="s">
        <v>11</v>
      </c>
      <c r="C252" s="2">
        <v>2</v>
      </c>
      <c r="D252" s="8" t="s">
        <v>69</v>
      </c>
      <c r="G252" s="6">
        <v>-23503.33</v>
      </c>
      <c r="H252" s="8" t="s">
        <v>70</v>
      </c>
    </row>
    <row r="253" spans="1:8">
      <c r="A253" s="2">
        <v>2026</v>
      </c>
      <c r="B253" s="2" t="s">
        <v>11</v>
      </c>
      <c r="C253" s="2">
        <v>2</v>
      </c>
      <c r="D253" s="8" t="s">
        <v>81</v>
      </c>
      <c r="G253" s="6">
        <v>-24130.69</v>
      </c>
      <c r="H253" s="8" t="s">
        <v>109</v>
      </c>
    </row>
    <row r="254" spans="1:8">
      <c r="A254" s="2">
        <v>2026</v>
      </c>
      <c r="B254" s="2" t="s">
        <v>11</v>
      </c>
      <c r="C254" s="2">
        <v>2</v>
      </c>
      <c r="D254" s="8" t="s">
        <v>83</v>
      </c>
      <c r="G254" s="6">
        <v>-20479.900000000001</v>
      </c>
      <c r="H254" s="8" t="s">
        <v>84</v>
      </c>
    </row>
    <row r="255" spans="1:8">
      <c r="A255" s="2">
        <v>2026</v>
      </c>
      <c r="B255" s="2" t="s">
        <v>11</v>
      </c>
      <c r="C255" s="2">
        <v>2</v>
      </c>
      <c r="D255" s="8" t="s">
        <v>83</v>
      </c>
      <c r="G255" s="6">
        <v>-3679.4</v>
      </c>
      <c r="H255" s="8" t="s">
        <v>105</v>
      </c>
    </row>
    <row r="256" spans="1:8">
      <c r="A256" s="2">
        <v>2026</v>
      </c>
      <c r="B256" s="2" t="s">
        <v>11</v>
      </c>
      <c r="C256" s="2">
        <v>3</v>
      </c>
      <c r="D256" s="8" t="s">
        <v>80</v>
      </c>
      <c r="G256" s="6">
        <v>44597.93</v>
      </c>
      <c r="H256" s="8" t="s">
        <v>100</v>
      </c>
    </row>
    <row r="257" spans="1:8">
      <c r="A257" s="2">
        <v>2026</v>
      </c>
      <c r="B257" s="2" t="s">
        <v>11</v>
      </c>
      <c r="C257" s="2">
        <v>3</v>
      </c>
      <c r="D257" s="8" t="s">
        <v>89</v>
      </c>
      <c r="G257" s="6">
        <v>66698.22</v>
      </c>
      <c r="H257" s="8" t="s">
        <v>101</v>
      </c>
    </row>
    <row r="258" spans="1:8">
      <c r="A258" s="2">
        <v>2026</v>
      </c>
      <c r="B258" s="2" t="s">
        <v>11</v>
      </c>
      <c r="C258" s="2">
        <v>4</v>
      </c>
      <c r="D258" s="8" t="s">
        <v>83</v>
      </c>
      <c r="G258" s="6">
        <v>-156.68</v>
      </c>
      <c r="H258" s="8" t="s">
        <v>84</v>
      </c>
    </row>
    <row r="259" spans="1:8">
      <c r="A259" s="2">
        <v>2026</v>
      </c>
      <c r="B259" s="2" t="s">
        <v>11</v>
      </c>
      <c r="C259" s="2">
        <v>4</v>
      </c>
      <c r="D259" s="8" t="s">
        <v>83</v>
      </c>
      <c r="G259" s="6">
        <v>-8844.7999999999993</v>
      </c>
      <c r="H259" s="8" t="s">
        <v>84</v>
      </c>
    </row>
    <row r="260" spans="1:8">
      <c r="A260" s="2">
        <v>2026</v>
      </c>
      <c r="B260" s="2" t="s">
        <v>11</v>
      </c>
      <c r="C260" s="2">
        <v>4</v>
      </c>
      <c r="D260" s="8" t="s">
        <v>83</v>
      </c>
      <c r="G260" s="6">
        <v>-2214.89</v>
      </c>
      <c r="H260" s="8" t="s">
        <v>84</v>
      </c>
    </row>
    <row r="261" spans="1:8">
      <c r="A261" s="2">
        <v>2026</v>
      </c>
      <c r="B261" s="2" t="s">
        <v>11</v>
      </c>
      <c r="C261" s="2">
        <v>4</v>
      </c>
      <c r="D261" s="8" t="s">
        <v>83</v>
      </c>
      <c r="G261" s="6">
        <v>-3645.99</v>
      </c>
      <c r="H261" s="8" t="s">
        <v>103</v>
      </c>
    </row>
    <row r="262" spans="1:8">
      <c r="A262" s="2">
        <v>2026</v>
      </c>
      <c r="B262" s="2" t="s">
        <v>12</v>
      </c>
      <c r="C262" s="2">
        <v>1</v>
      </c>
      <c r="D262" s="8" t="s">
        <v>83</v>
      </c>
      <c r="G262" s="6">
        <v>-22536.42</v>
      </c>
      <c r="H262" s="8" t="s">
        <v>103</v>
      </c>
    </row>
    <row r="263" spans="1:8">
      <c r="A263" s="2">
        <v>2026</v>
      </c>
      <c r="B263" s="2" t="s">
        <v>12</v>
      </c>
      <c r="C263" s="2">
        <v>1</v>
      </c>
      <c r="D263" s="8" t="s">
        <v>85</v>
      </c>
      <c r="G263" s="6">
        <v>-9501.6200000000008</v>
      </c>
      <c r="H263" s="8" t="s">
        <v>99</v>
      </c>
    </row>
    <row r="264" spans="1:8">
      <c r="A264" s="2">
        <v>2026</v>
      </c>
      <c r="B264" s="2" t="s">
        <v>12</v>
      </c>
      <c r="C264" s="2">
        <v>1</v>
      </c>
      <c r="D264" s="8" t="s">
        <v>81</v>
      </c>
      <c r="G264" s="6">
        <v>-16271.26</v>
      </c>
      <c r="H264" s="8" t="s">
        <v>108</v>
      </c>
    </row>
    <row r="265" spans="1:8">
      <c r="A265" s="2">
        <v>2026</v>
      </c>
      <c r="B265" s="2" t="s">
        <v>12</v>
      </c>
      <c r="C265" s="2">
        <v>1</v>
      </c>
      <c r="D265" s="8" t="s">
        <v>81</v>
      </c>
      <c r="G265" s="6">
        <v>-7710.11</v>
      </c>
      <c r="H265" s="8" t="s">
        <v>82</v>
      </c>
    </row>
    <row r="266" spans="1:8">
      <c r="A266" s="2">
        <v>2026</v>
      </c>
      <c r="B266" s="2" t="s">
        <v>12</v>
      </c>
      <c r="C266" s="2">
        <v>1</v>
      </c>
      <c r="D266" s="8" t="s">
        <v>68</v>
      </c>
      <c r="G266" s="6">
        <v>-9376.0300000000007</v>
      </c>
      <c r="H266" s="1" t="s">
        <v>111</v>
      </c>
    </row>
    <row r="267" spans="1:8">
      <c r="A267" s="2">
        <v>2026</v>
      </c>
      <c r="B267" s="2" t="s">
        <v>12</v>
      </c>
      <c r="C267" s="2">
        <v>2</v>
      </c>
      <c r="D267" s="8" t="s">
        <v>110</v>
      </c>
      <c r="G267" s="6">
        <v>46867.45</v>
      </c>
      <c r="H267" s="8" t="s">
        <v>107</v>
      </c>
    </row>
    <row r="268" spans="1:8">
      <c r="A268" s="2">
        <v>2026</v>
      </c>
      <c r="B268" s="2" t="s">
        <v>12</v>
      </c>
      <c r="C268" s="2">
        <v>2</v>
      </c>
      <c r="D268" s="8" t="s">
        <v>85</v>
      </c>
      <c r="G268" s="6">
        <v>-1784.91</v>
      </c>
      <c r="H268" s="8" t="s">
        <v>99</v>
      </c>
    </row>
    <row r="269" spans="1:8">
      <c r="A269" s="2">
        <v>2026</v>
      </c>
      <c r="B269" s="2" t="s">
        <v>12</v>
      </c>
      <c r="C269" s="2">
        <v>2</v>
      </c>
      <c r="D269" s="8" t="s">
        <v>69</v>
      </c>
      <c r="G269" s="6">
        <v>-20506.2</v>
      </c>
      <c r="H269" s="8" t="s">
        <v>98</v>
      </c>
    </row>
    <row r="270" spans="1:8">
      <c r="A270" s="2">
        <v>2026</v>
      </c>
      <c r="B270" s="2" t="s">
        <v>12</v>
      </c>
      <c r="C270" s="2">
        <v>2</v>
      </c>
      <c r="D270" s="8" t="s">
        <v>110</v>
      </c>
      <c r="G270" s="6">
        <v>68135.66</v>
      </c>
      <c r="H270" s="8" t="s">
        <v>102</v>
      </c>
    </row>
    <row r="271" spans="1:8">
      <c r="A271" s="2">
        <v>2026</v>
      </c>
      <c r="B271" s="2" t="s">
        <v>12</v>
      </c>
      <c r="C271" s="2">
        <v>3</v>
      </c>
      <c r="D271" s="8" t="s">
        <v>83</v>
      </c>
      <c r="G271" s="6">
        <v>-3218.12</v>
      </c>
      <c r="H271" s="8" t="s">
        <v>84</v>
      </c>
    </row>
    <row r="272" spans="1:8">
      <c r="A272" s="2">
        <v>2026</v>
      </c>
      <c r="B272" s="2" t="s">
        <v>12</v>
      </c>
      <c r="C272" s="2">
        <v>3</v>
      </c>
      <c r="D272" s="8" t="s">
        <v>89</v>
      </c>
      <c r="G272" s="6">
        <v>21569.23</v>
      </c>
      <c r="H272" s="8" t="s">
        <v>101</v>
      </c>
    </row>
    <row r="273" spans="1:8">
      <c r="A273" s="2">
        <v>2026</v>
      </c>
      <c r="B273" s="2" t="s">
        <v>12</v>
      </c>
      <c r="C273" s="2">
        <v>3</v>
      </c>
      <c r="D273" s="8" t="s">
        <v>68</v>
      </c>
      <c r="G273" s="6">
        <v>-13224.25</v>
      </c>
      <c r="H273" s="1" t="s">
        <v>111</v>
      </c>
    </row>
    <row r="274" spans="1:8">
      <c r="A274" s="2">
        <v>2026</v>
      </c>
      <c r="B274" s="2" t="s">
        <v>12</v>
      </c>
      <c r="C274" s="2">
        <v>3</v>
      </c>
      <c r="D274" s="8" t="s">
        <v>87</v>
      </c>
      <c r="G274" s="6">
        <v>-3469.21</v>
      </c>
      <c r="H274" s="8" t="s">
        <v>88</v>
      </c>
    </row>
    <row r="275" spans="1:8">
      <c r="A275" s="2">
        <v>2026</v>
      </c>
      <c r="B275" s="2" t="s">
        <v>12</v>
      </c>
      <c r="C275" s="2">
        <v>3</v>
      </c>
      <c r="D275" s="8" t="s">
        <v>87</v>
      </c>
      <c r="G275" s="6">
        <v>-3542.76</v>
      </c>
      <c r="H275" s="8" t="s">
        <v>88</v>
      </c>
    </row>
    <row r="276" spans="1:8">
      <c r="A276" s="2">
        <v>2026</v>
      </c>
      <c r="B276" s="2" t="s">
        <v>12</v>
      </c>
      <c r="C276" s="2">
        <v>4</v>
      </c>
      <c r="D276" s="8" t="s">
        <v>87</v>
      </c>
      <c r="G276" s="6">
        <v>-5112.95</v>
      </c>
      <c r="H276" s="8" t="s">
        <v>104</v>
      </c>
    </row>
    <row r="277" spans="1:8">
      <c r="A277" s="2">
        <v>2026</v>
      </c>
      <c r="B277" s="2" t="s">
        <v>12</v>
      </c>
      <c r="C277" s="2">
        <v>4</v>
      </c>
      <c r="D277" s="8" t="s">
        <v>69</v>
      </c>
      <c r="G277" s="6">
        <v>-4810.84</v>
      </c>
      <c r="H277" s="8" t="s">
        <v>98</v>
      </c>
    </row>
    <row r="278" spans="1:8">
      <c r="A278" s="2">
        <v>2026</v>
      </c>
      <c r="B278" s="2" t="s">
        <v>12</v>
      </c>
      <c r="C278" s="2">
        <v>4</v>
      </c>
      <c r="D278" s="8" t="s">
        <v>73</v>
      </c>
      <c r="G278" s="6">
        <v>-19253.84</v>
      </c>
      <c r="H278" s="8" t="s">
        <v>74</v>
      </c>
    </row>
    <row r="279" spans="1:8">
      <c r="A279" s="2">
        <v>2026</v>
      </c>
      <c r="B279" s="2" t="s">
        <v>12</v>
      </c>
      <c r="C279" s="2">
        <v>5</v>
      </c>
      <c r="D279" s="8" t="s">
        <v>81</v>
      </c>
      <c r="G279" s="6">
        <v>-9159.18</v>
      </c>
      <c r="H279" s="8" t="s">
        <v>108</v>
      </c>
    </row>
    <row r="280" spans="1:8">
      <c r="A280" s="2">
        <v>2026</v>
      </c>
      <c r="B280" s="2" t="s">
        <v>12</v>
      </c>
      <c r="C280" s="2">
        <v>5</v>
      </c>
      <c r="D280" s="8" t="s">
        <v>83</v>
      </c>
      <c r="G280" s="6">
        <v>-607.35</v>
      </c>
      <c r="H280" s="8" t="s">
        <v>84</v>
      </c>
    </row>
    <row r="281" spans="1:8">
      <c r="A281" s="2">
        <v>2026</v>
      </c>
      <c r="B281" s="2" t="s">
        <v>12</v>
      </c>
      <c r="C281" s="2">
        <v>5</v>
      </c>
      <c r="D281" s="8" t="s">
        <v>83</v>
      </c>
      <c r="G281" s="6">
        <v>-17950.21</v>
      </c>
      <c r="H281" s="8" t="s">
        <v>105</v>
      </c>
    </row>
    <row r="282" spans="1:8">
      <c r="A282" s="2">
        <v>2026</v>
      </c>
      <c r="B282" s="2" t="s">
        <v>12</v>
      </c>
      <c r="C282" s="2">
        <v>5</v>
      </c>
      <c r="D282" s="8" t="s">
        <v>81</v>
      </c>
      <c r="G282" s="6">
        <v>-689.92</v>
      </c>
      <c r="H282" s="8" t="s">
        <v>109</v>
      </c>
    </row>
    <row r="283" spans="1:8">
      <c r="A283" s="2">
        <v>2026</v>
      </c>
      <c r="B283" s="2" t="s">
        <v>13</v>
      </c>
      <c r="C283" s="2">
        <v>1</v>
      </c>
      <c r="D283" s="8" t="s">
        <v>69</v>
      </c>
      <c r="G283" s="6">
        <v>-499.38</v>
      </c>
      <c r="H283" s="8" t="s">
        <v>71</v>
      </c>
    </row>
    <row r="284" spans="1:8">
      <c r="A284" s="2">
        <v>2026</v>
      </c>
      <c r="B284" s="2" t="s">
        <v>13</v>
      </c>
      <c r="C284" s="2">
        <v>1</v>
      </c>
      <c r="D284" s="8" t="s">
        <v>87</v>
      </c>
      <c r="G284" s="6">
        <v>-11889.46</v>
      </c>
      <c r="H284" s="8" t="s">
        <v>88</v>
      </c>
    </row>
    <row r="285" spans="1:8">
      <c r="A285" s="2">
        <v>2026</v>
      </c>
      <c r="B285" s="2" t="s">
        <v>13</v>
      </c>
      <c r="C285" s="2">
        <v>1</v>
      </c>
      <c r="D285" s="8" t="s">
        <v>81</v>
      </c>
      <c r="G285" s="6">
        <v>-10906.87</v>
      </c>
      <c r="H285" s="8" t="s">
        <v>82</v>
      </c>
    </row>
    <row r="286" spans="1:8">
      <c r="A286" s="2">
        <v>2026</v>
      </c>
      <c r="B286" s="2" t="s">
        <v>13</v>
      </c>
      <c r="C286" s="2">
        <v>1</v>
      </c>
      <c r="D286" s="8" t="s">
        <v>110</v>
      </c>
      <c r="G286" s="6">
        <v>5790.57</v>
      </c>
      <c r="H286" s="8" t="s">
        <v>107</v>
      </c>
    </row>
    <row r="287" spans="1:8">
      <c r="A287" s="2">
        <v>2026</v>
      </c>
      <c r="B287" s="2" t="s">
        <v>13</v>
      </c>
      <c r="C287" s="2">
        <v>1</v>
      </c>
      <c r="D287" s="8" t="s">
        <v>80</v>
      </c>
      <c r="G287" s="6">
        <v>18286.669999999998</v>
      </c>
      <c r="H287" s="8" t="s">
        <v>100</v>
      </c>
    </row>
    <row r="288" spans="1:8">
      <c r="A288" s="2">
        <v>2026</v>
      </c>
      <c r="B288" s="2" t="s">
        <v>13</v>
      </c>
      <c r="C288" s="2">
        <v>2</v>
      </c>
      <c r="D288" s="8" t="s">
        <v>85</v>
      </c>
      <c r="G288" s="6">
        <v>-14124.6</v>
      </c>
      <c r="H288" s="8" t="s">
        <v>86</v>
      </c>
    </row>
    <row r="289" spans="1:8">
      <c r="A289" s="2">
        <v>2026</v>
      </c>
      <c r="B289" s="2" t="s">
        <v>13</v>
      </c>
      <c r="C289" s="2">
        <v>2</v>
      </c>
      <c r="D289" s="8" t="s">
        <v>81</v>
      </c>
      <c r="G289" s="6">
        <v>-12537.55</v>
      </c>
      <c r="H289" s="8" t="s">
        <v>82</v>
      </c>
    </row>
    <row r="290" spans="1:8">
      <c r="A290" s="2">
        <v>2026</v>
      </c>
      <c r="B290" s="2" t="s">
        <v>13</v>
      </c>
      <c r="C290" s="2">
        <v>2</v>
      </c>
      <c r="D290" s="8" t="s">
        <v>89</v>
      </c>
      <c r="G290" s="6">
        <v>14989.84</v>
      </c>
      <c r="H290" s="8" t="s">
        <v>90</v>
      </c>
    </row>
    <row r="291" spans="1:8">
      <c r="A291" s="2">
        <v>2026</v>
      </c>
      <c r="B291" s="2" t="s">
        <v>13</v>
      </c>
      <c r="C291" s="2">
        <v>2</v>
      </c>
      <c r="D291" s="8" t="s">
        <v>87</v>
      </c>
      <c r="G291" s="6">
        <v>-19305.91</v>
      </c>
      <c r="H291" s="8" t="s">
        <v>104</v>
      </c>
    </row>
    <row r="292" spans="1:8">
      <c r="A292" s="2">
        <v>2026</v>
      </c>
      <c r="B292" s="2" t="s">
        <v>13</v>
      </c>
      <c r="C292" s="2">
        <v>3</v>
      </c>
      <c r="D292" s="8" t="s">
        <v>80</v>
      </c>
      <c r="G292" s="6">
        <v>10345.790000000001</v>
      </c>
      <c r="H292" s="8" t="s">
        <v>100</v>
      </c>
    </row>
    <row r="293" spans="1:8">
      <c r="A293" s="2">
        <v>2026</v>
      </c>
      <c r="B293" s="2" t="s">
        <v>13</v>
      </c>
      <c r="C293" s="2">
        <v>3</v>
      </c>
      <c r="D293" s="8" t="s">
        <v>69</v>
      </c>
      <c r="G293" s="6">
        <v>-5523.77</v>
      </c>
      <c r="H293" s="8" t="s">
        <v>98</v>
      </c>
    </row>
    <row r="294" spans="1:8">
      <c r="A294" s="2">
        <v>2026</v>
      </c>
      <c r="B294" s="2" t="s">
        <v>13</v>
      </c>
      <c r="C294" s="2">
        <v>3</v>
      </c>
      <c r="D294" s="8" t="s">
        <v>85</v>
      </c>
      <c r="G294" s="6">
        <v>-13218.8</v>
      </c>
      <c r="H294" s="8" t="s">
        <v>86</v>
      </c>
    </row>
    <row r="295" spans="1:8">
      <c r="A295" s="2">
        <v>2026</v>
      </c>
      <c r="B295" s="2" t="s">
        <v>13</v>
      </c>
      <c r="C295" s="2">
        <v>3</v>
      </c>
      <c r="D295" s="8" t="s">
        <v>85</v>
      </c>
      <c r="G295" s="6">
        <v>-15623.09</v>
      </c>
      <c r="H295" s="8" t="s">
        <v>86</v>
      </c>
    </row>
    <row r="296" spans="1:8">
      <c r="A296" s="2">
        <v>2026</v>
      </c>
      <c r="B296" s="2" t="s">
        <v>13</v>
      </c>
      <c r="C296" s="2">
        <v>3</v>
      </c>
      <c r="D296" s="8" t="s">
        <v>83</v>
      </c>
      <c r="G296" s="6">
        <v>-3353.43</v>
      </c>
      <c r="H296" s="8" t="s">
        <v>105</v>
      </c>
    </row>
    <row r="297" spans="1:8">
      <c r="A297" s="2">
        <v>2026</v>
      </c>
      <c r="B297" s="2" t="s">
        <v>13</v>
      </c>
      <c r="C297" s="2">
        <v>4</v>
      </c>
      <c r="D297" s="8" t="s">
        <v>83</v>
      </c>
      <c r="G297" s="6">
        <v>-8559.16</v>
      </c>
      <c r="H297" s="8" t="s">
        <v>84</v>
      </c>
    </row>
    <row r="298" spans="1:8">
      <c r="A298" s="2">
        <v>2026</v>
      </c>
      <c r="B298" s="2" t="s">
        <v>13</v>
      </c>
      <c r="C298" s="2">
        <v>4</v>
      </c>
      <c r="D298" s="8" t="s">
        <v>68</v>
      </c>
      <c r="G298" s="6">
        <v>-22257.22</v>
      </c>
      <c r="H298" s="8" t="s">
        <v>106</v>
      </c>
    </row>
    <row r="299" spans="1:8">
      <c r="A299" s="2">
        <v>2026</v>
      </c>
      <c r="B299" s="2" t="s">
        <v>13</v>
      </c>
      <c r="C299" s="2">
        <v>4</v>
      </c>
      <c r="D299" s="8" t="s">
        <v>85</v>
      </c>
      <c r="G299" s="6">
        <v>-5895.47</v>
      </c>
      <c r="H299" s="8" t="s">
        <v>86</v>
      </c>
    </row>
    <row r="300" spans="1:8">
      <c r="A300" s="2">
        <v>2026</v>
      </c>
      <c r="B300" s="2" t="s">
        <v>13</v>
      </c>
      <c r="C300" s="2">
        <v>4</v>
      </c>
      <c r="D300" s="8" t="s">
        <v>85</v>
      </c>
      <c r="G300" s="6">
        <v>-12215.42</v>
      </c>
      <c r="H300" s="8" t="s">
        <v>86</v>
      </c>
    </row>
    <row r="301" spans="1:8">
      <c r="A301" s="2">
        <v>2026</v>
      </c>
      <c r="B301" s="2" t="s">
        <v>13</v>
      </c>
      <c r="C301" s="2">
        <v>4</v>
      </c>
      <c r="D301" s="8" t="s">
        <v>87</v>
      </c>
      <c r="G301" s="6">
        <v>-21735.52</v>
      </c>
      <c r="H301" s="8" t="s">
        <v>104</v>
      </c>
    </row>
    <row r="302" spans="1:8">
      <c r="A302" s="2">
        <v>2026</v>
      </c>
      <c r="B302" s="2" t="s">
        <v>13</v>
      </c>
      <c r="C302" s="2">
        <v>5</v>
      </c>
      <c r="D302" s="8" t="s">
        <v>68</v>
      </c>
      <c r="G302" s="6">
        <v>-2222.29</v>
      </c>
      <c r="H302" s="8" t="s">
        <v>106</v>
      </c>
    </row>
    <row r="303" spans="1:8">
      <c r="A303" s="2">
        <v>2026</v>
      </c>
      <c r="B303" s="2" t="s">
        <v>13</v>
      </c>
      <c r="C303" s="2">
        <v>5</v>
      </c>
      <c r="D303" s="8" t="s">
        <v>73</v>
      </c>
      <c r="G303" s="6">
        <v>-10931.79</v>
      </c>
      <c r="H303" s="8" t="s">
        <v>74</v>
      </c>
    </row>
    <row r="304" spans="1:8">
      <c r="A304" s="2">
        <v>2026</v>
      </c>
      <c r="B304" s="2" t="s">
        <v>13</v>
      </c>
      <c r="C304" s="2">
        <v>6</v>
      </c>
      <c r="D304" s="8" t="s">
        <v>81</v>
      </c>
      <c r="G304" s="6">
        <v>-8194.8799999999992</v>
      </c>
      <c r="H304" s="8" t="s">
        <v>108</v>
      </c>
    </row>
    <row r="305" spans="1:8">
      <c r="A305" s="2">
        <v>2026</v>
      </c>
      <c r="B305" s="2" t="s">
        <v>13</v>
      </c>
      <c r="C305" s="2">
        <v>6</v>
      </c>
      <c r="D305" s="8" t="s">
        <v>68</v>
      </c>
      <c r="G305" s="6">
        <v>-291.43</v>
      </c>
      <c r="H305" s="1" t="s">
        <v>111</v>
      </c>
    </row>
    <row r="306" spans="1:8">
      <c r="A306" s="2">
        <v>2026</v>
      </c>
      <c r="B306" s="2" t="s">
        <v>13</v>
      </c>
      <c r="C306" s="2">
        <v>6</v>
      </c>
      <c r="D306" s="8" t="s">
        <v>87</v>
      </c>
      <c r="G306" s="6">
        <v>-2881.19</v>
      </c>
      <c r="H306" s="8" t="s">
        <v>88</v>
      </c>
    </row>
  </sheetData>
  <autoFilter ref="A1:H306" xr:uid="{00000000-0009-0000-0000-000001000000}"/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disablePrompts="1" count="4">
        <x14:dataValidation type="list" allowBlank="1" showInputMessage="1" showErrorMessage="1" xr:uid="{00000000-0002-0000-0100-000000000000}">
          <x14:formula1>
            <xm:f>下拉式選單列表!$A$1:$A$20</xm:f>
          </x14:formula1>
          <xm:sqref>A2:A33 A307:A805</xm:sqref>
        </x14:dataValidation>
        <x14:dataValidation type="list" allowBlank="1" showInputMessage="1" showErrorMessage="1" xr:uid="{00000000-0002-0000-0100-000001000000}">
          <x14:formula1>
            <xm:f>下拉式選單列表!$C$1:$C$12</xm:f>
          </x14:formula1>
          <xm:sqref>B2:B33 B307:B805</xm:sqref>
        </x14:dataValidation>
        <x14:dataValidation type="list" allowBlank="1" showInputMessage="1" showErrorMessage="1" xr:uid="{00000000-0002-0000-0100-000002000000}">
          <x14:formula1>
            <xm:f>下拉式選單列表!$E$1:$E$31</xm:f>
          </x14:formula1>
          <xm:sqref>C2:C33 C307:C805</xm:sqref>
        </x14:dataValidation>
        <x14:dataValidation type="list" allowBlank="1" showInputMessage="1" showErrorMessage="1" xr:uid="{00000000-0002-0000-0100-000003000000}">
          <x14:formula1>
            <xm:f>下拉式選單列表!$G$1:$G$33</xm:f>
          </x14:formula1>
          <xm:sqref>D2:D33 D307:D805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34"/>
  <sheetViews>
    <sheetView zoomScaleNormal="100" zoomScaleSheetLayoutView="100" workbookViewId="0">
      <selection activeCell="K42" sqref="K42"/>
    </sheetView>
  </sheetViews>
  <sheetFormatPr baseColWidth="10" defaultColWidth="8.83203125" defaultRowHeight="16"/>
  <cols>
    <col min="1" max="6" width="8.83203125" style="1"/>
    <col min="7" max="7" width="35.6640625" style="1" customWidth="1"/>
    <col min="8" max="8" width="1.6640625" style="1" customWidth="1"/>
    <col min="9" max="16384" width="8.83203125" style="1"/>
  </cols>
  <sheetData>
    <row r="1" spans="1:7">
      <c r="C1" s="1" t="s">
        <v>2</v>
      </c>
      <c r="E1" s="1">
        <v>1</v>
      </c>
      <c r="G1" s="1" t="s">
        <v>18</v>
      </c>
    </row>
    <row r="2" spans="1:7">
      <c r="A2" s="1">
        <v>2024</v>
      </c>
      <c r="C2" s="1" t="s">
        <v>3</v>
      </c>
      <c r="E2" s="1">
        <v>2</v>
      </c>
      <c r="G2" s="1" t="s">
        <v>19</v>
      </c>
    </row>
    <row r="3" spans="1:7">
      <c r="A3" s="1">
        <v>2025</v>
      </c>
      <c r="C3" s="1" t="s">
        <v>4</v>
      </c>
      <c r="E3" s="1">
        <v>3</v>
      </c>
      <c r="G3" s="1" t="s">
        <v>20</v>
      </c>
    </row>
    <row r="4" spans="1:7">
      <c r="A4" s="1">
        <v>2026</v>
      </c>
      <c r="C4" s="1" t="s">
        <v>5</v>
      </c>
      <c r="E4" s="1">
        <v>4</v>
      </c>
      <c r="G4" s="1" t="s">
        <v>21</v>
      </c>
    </row>
    <row r="5" spans="1:7">
      <c r="A5" s="1">
        <v>2027</v>
      </c>
      <c r="C5" s="1" t="s">
        <v>6</v>
      </c>
      <c r="E5" s="1">
        <v>5</v>
      </c>
      <c r="G5" s="1" t="s">
        <v>22</v>
      </c>
    </row>
    <row r="6" spans="1:7">
      <c r="A6" s="1">
        <v>2028</v>
      </c>
      <c r="C6" s="1" t="s">
        <v>7</v>
      </c>
      <c r="E6" s="1">
        <v>6</v>
      </c>
      <c r="G6" s="1" t="s">
        <v>23</v>
      </c>
    </row>
    <row r="7" spans="1:7">
      <c r="A7" s="1">
        <v>2029</v>
      </c>
      <c r="C7" s="1" t="s">
        <v>8</v>
      </c>
      <c r="E7" s="1">
        <v>7</v>
      </c>
      <c r="G7" s="1" t="s">
        <v>24</v>
      </c>
    </row>
    <row r="8" spans="1:7">
      <c r="A8" s="1">
        <v>2030</v>
      </c>
      <c r="C8" s="1" t="s">
        <v>9</v>
      </c>
      <c r="E8" s="1">
        <v>8</v>
      </c>
      <c r="G8" s="1" t="s">
        <v>91</v>
      </c>
    </row>
    <row r="9" spans="1:7">
      <c r="A9" s="1">
        <v>2031</v>
      </c>
      <c r="C9" s="1" t="s">
        <v>10</v>
      </c>
      <c r="E9" s="1">
        <v>9</v>
      </c>
      <c r="G9" s="1" t="s">
        <v>28</v>
      </c>
    </row>
    <row r="10" spans="1:7">
      <c r="A10" s="1">
        <v>2032</v>
      </c>
      <c r="C10" s="1" t="s">
        <v>11</v>
      </c>
      <c r="E10" s="1">
        <v>10</v>
      </c>
      <c r="G10" s="1" t="s">
        <v>29</v>
      </c>
    </row>
    <row r="11" spans="1:7">
      <c r="A11" s="1">
        <v>2033</v>
      </c>
      <c r="C11" s="1" t="s">
        <v>12</v>
      </c>
      <c r="E11" s="1">
        <v>11</v>
      </c>
      <c r="G11" s="1" t="s">
        <v>30</v>
      </c>
    </row>
    <row r="12" spans="1:7">
      <c r="A12" s="1">
        <v>2034</v>
      </c>
      <c r="C12" s="1" t="s">
        <v>13</v>
      </c>
      <c r="E12" s="1">
        <v>12</v>
      </c>
      <c r="G12" s="1" t="s">
        <v>31</v>
      </c>
    </row>
    <row r="13" spans="1:7">
      <c r="A13" s="1">
        <v>2035</v>
      </c>
      <c r="E13" s="1">
        <v>13</v>
      </c>
      <c r="G13" s="1" t="s">
        <v>32</v>
      </c>
    </row>
    <row r="14" spans="1:7">
      <c r="A14" s="1">
        <v>2036</v>
      </c>
      <c r="E14" s="1">
        <v>14</v>
      </c>
      <c r="G14" s="1" t="s">
        <v>34</v>
      </c>
    </row>
    <row r="15" spans="1:7">
      <c r="A15" s="1">
        <v>2037</v>
      </c>
      <c r="E15" s="1">
        <v>15</v>
      </c>
      <c r="G15" s="1" t="s">
        <v>35</v>
      </c>
    </row>
    <row r="16" spans="1:7">
      <c r="A16" s="1">
        <v>2038</v>
      </c>
      <c r="E16" s="1">
        <v>16</v>
      </c>
      <c r="G16" s="1" t="s">
        <v>36</v>
      </c>
    </row>
    <row r="17" spans="1:7">
      <c r="A17" s="1">
        <v>2039</v>
      </c>
      <c r="E17" s="1">
        <v>17</v>
      </c>
      <c r="G17" s="1" t="s">
        <v>37</v>
      </c>
    </row>
    <row r="18" spans="1:7">
      <c r="A18" s="1">
        <v>2040</v>
      </c>
      <c r="E18" s="1">
        <v>18</v>
      </c>
      <c r="G18" s="1" t="s">
        <v>38</v>
      </c>
    </row>
    <row r="19" spans="1:7">
      <c r="A19" s="1">
        <v>2041</v>
      </c>
      <c r="E19" s="1">
        <v>19</v>
      </c>
      <c r="G19" s="1" t="s">
        <v>40</v>
      </c>
    </row>
    <row r="20" spans="1:7">
      <c r="A20" s="1">
        <v>2042</v>
      </c>
      <c r="E20" s="1">
        <v>20</v>
      </c>
      <c r="G20" s="1" t="s">
        <v>41</v>
      </c>
    </row>
    <row r="21" spans="1:7">
      <c r="E21" s="1">
        <v>21</v>
      </c>
      <c r="G21" s="1" t="s">
        <v>92</v>
      </c>
    </row>
    <row r="22" spans="1:7">
      <c r="E22" s="1">
        <v>22</v>
      </c>
      <c r="G22" s="1" t="s">
        <v>43</v>
      </c>
    </row>
    <row r="23" spans="1:7">
      <c r="E23" s="1">
        <v>23</v>
      </c>
      <c r="G23" s="1" t="s">
        <v>44</v>
      </c>
    </row>
    <row r="24" spans="1:7">
      <c r="E24" s="1">
        <v>24</v>
      </c>
      <c r="G24" s="1" t="s">
        <v>45</v>
      </c>
    </row>
    <row r="25" spans="1:7">
      <c r="E25" s="1">
        <v>25</v>
      </c>
      <c r="G25" s="1" t="s">
        <v>47</v>
      </c>
    </row>
    <row r="26" spans="1:7">
      <c r="E26" s="1">
        <v>26</v>
      </c>
      <c r="G26" s="1" t="s">
        <v>48</v>
      </c>
    </row>
    <row r="27" spans="1:7">
      <c r="E27" s="1">
        <v>27</v>
      </c>
      <c r="G27" s="1" t="s">
        <v>49</v>
      </c>
    </row>
    <row r="28" spans="1:7">
      <c r="E28" s="1">
        <v>28</v>
      </c>
      <c r="G28" s="1" t="s">
        <v>51</v>
      </c>
    </row>
    <row r="29" spans="1:7">
      <c r="E29" s="1">
        <v>29</v>
      </c>
      <c r="G29" s="1" t="s">
        <v>52</v>
      </c>
    </row>
    <row r="30" spans="1:7">
      <c r="E30" s="1">
        <v>30</v>
      </c>
      <c r="G30" s="1" t="s">
        <v>93</v>
      </c>
    </row>
    <row r="31" spans="1:7">
      <c r="E31" s="1">
        <v>31</v>
      </c>
      <c r="G31" s="1" t="s">
        <v>94</v>
      </c>
    </row>
    <row r="32" spans="1:7">
      <c r="G32" s="1" t="s">
        <v>95</v>
      </c>
    </row>
    <row r="33" spans="7:7">
      <c r="G33" s="1" t="s">
        <v>96</v>
      </c>
    </row>
    <row r="34" spans="7:7">
      <c r="G34" s="1" t="s">
        <v>97</v>
      </c>
    </row>
  </sheetData>
  <phoneticPr fontId="1" type="noConversion"/>
  <pageMargins left="0.7" right="0.7" top="0.75" bottom="0.75" header="0.3" footer="0.3"/>
  <pageSetup paperSize="9"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具名範圍</vt:lpstr>
      </vt:variant>
      <vt:variant>
        <vt:i4>3</vt:i4>
      </vt:variant>
    </vt:vector>
  </HeadingPairs>
  <TitlesOfParts>
    <vt:vector size="7" baseType="lpstr">
      <vt:lpstr>展示圖</vt:lpstr>
      <vt:lpstr>報表</vt:lpstr>
      <vt:lpstr>輸入交易記錄</vt:lpstr>
      <vt:lpstr>下拉式選單列表</vt:lpstr>
      <vt:lpstr>下拉式選單列表!Print_Area</vt:lpstr>
      <vt:lpstr>報表!Print_Area</vt:lpstr>
      <vt:lpstr>輸入交易記錄!Print_Area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Keith</dc:creator>
  <cp:keywords/>
  <dc:description/>
  <cp:lastModifiedBy>Keith Kong</cp:lastModifiedBy>
  <cp:revision/>
  <cp:lastPrinted>2024-01-15T21:44:21Z</cp:lastPrinted>
  <dcterms:created xsi:type="dcterms:W3CDTF">2023-11-08T14:50:55Z</dcterms:created>
  <dcterms:modified xsi:type="dcterms:W3CDTF">2025-07-02T15:07:47Z</dcterms:modified>
  <cp:category/>
  <cp:contentStatus/>
</cp:coreProperties>
</file>