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xml" ContentType="application/vnd.ms-excel.rdrichvalue+xml"/>
  <Override PartName="/xl/richData/rdrichvaluestructure.xml" ContentType="application/vnd.ms-excel.rdrichvaluestructure+xml"/>
  <Override PartName="/xl/richData/richStyles.xml" ContentType="application/vnd.ms-excel.richstyles+xml"/>
  <Override PartName="/xl/richData/rdsupportingpropertybagstructure.xml" ContentType="application/vnd.ms-excel.rdsupportingpropertybagstructure+xml"/>
  <Override PartName="/xl/richData/rdsupportingpropertybag.xml" ContentType="application/vnd.ms-excel.rdsupportingpropertybag+xml"/>
  <Override PartName="/xl/richData/rdRichValueTypes.xml" ContentType="application/vnd.ms-excel.rdrichvaluetypes+xml"/>
  <Override PartName="/xl/drawings/drawing1.xml" ContentType="application/vnd.openxmlformats-officedocument.drawing+xml"/>
  <Override PartName="/xl/tables/table1.xml" ContentType="application/vnd.openxmlformats-officedocument.spreadsheetml.table+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Ex1.xml" ContentType="application/vnd.ms-office.chartex+xml"/>
  <Override PartName="/xl/charts/style2.xml" ContentType="application/vnd.ms-office.chartstyle+xml"/>
  <Override PartName="/xl/charts/colors2.xml" ContentType="application/vnd.ms-office.chartcolorstyle+xml"/>
  <Override PartName="/xl/charts/chart2.xml" ContentType="application/vnd.openxmlformats-officedocument.drawingml.chart+xml"/>
  <Override PartName="/xl/charts/style3.xml" ContentType="application/vnd.ms-office.chartstyle+xml"/>
  <Override PartName="/xl/charts/colors3.xml" ContentType="application/vnd.ms-office.chartcolorstyle+xml"/>
  <Override PartName="/xl/persons/person.xml" ContentType="application/vnd.ms-excel.person+xml"/>
  <Override PartName="/xl/featurePropertyBag/featurePropertyBag.xml" ContentType="application/vnd.ms-excel.featurepropertyba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830"/>
  <workbookPr/>
  <mc:AlternateContent xmlns:mc="http://schemas.openxmlformats.org/markup-compatibility/2006">
    <mc:Choice Requires="x15">
      <x15ac:absPath xmlns:x15ac="http://schemas.microsoft.com/office/spreadsheetml/2010/11/ac" url="https://kkclubs-my.sharepoint.com/personal/keith_kong_kk-clubs_com/Documents/Project - Cloud Application/Office - Excel - Stock Watcher/"/>
    </mc:Choice>
  </mc:AlternateContent>
  <xr:revisionPtr revIDLastSave="703" documentId="11_A036919BCEDCCEE3E979BAFA8980FCDE016F55DE" xr6:coauthVersionLast="47" xr6:coauthVersionMax="47" xr10:uidLastSave="{23EEAD6E-648B-4C18-A2EB-2628C2FD1DA9}"/>
  <bookViews>
    <workbookView xWindow="-120" yWindow="-120" windowWidth="29040" windowHeight="17520" xr2:uid="{00000000-000D-0000-FFFF-FFFF00000000}"/>
  </bookViews>
  <sheets>
    <sheet name="US Stock Watcher" sheetId="1" r:id="rId1"/>
  </sheets>
  <definedNames>
    <definedName name="_xlchart.v1.0" hidden="1">'US Stock Watcher'!$B$25:$B$34</definedName>
    <definedName name="_xlchart.v1.1" hidden="1">'US Stock Watcher'!$M$25:$M$34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5" i="1" l="1" a="1"/>
  <c r="I25" i="1" s="1"/>
  <c r="D25" i="1" a="1"/>
  <c r="D25" i="1" s="1"/>
  <c r="L25" i="1" a="1"/>
  <c r="L25" i="1" s="1"/>
  <c r="L26" i="1" a="1"/>
  <c r="L26" i="1" s="1"/>
  <c r="L27" i="1" a="1"/>
  <c r="L27" i="1" s="1"/>
  <c r="L28" i="1" a="1"/>
  <c r="L28" i="1" s="1"/>
  <c r="L29" i="1" a="1"/>
  <c r="L29" i="1" s="1"/>
  <c r="L30" i="1" a="1"/>
  <c r="L30" i="1" s="1"/>
  <c r="L31" i="1" a="1"/>
  <c r="L31" i="1" s="1"/>
  <c r="L32" i="1" a="1"/>
  <c r="L32" i="1" s="1"/>
  <c r="L33" i="1" a="1"/>
  <c r="L33" i="1" s="1"/>
  <c r="L34" i="1" a="1"/>
  <c r="L34" i="1" s="1"/>
  <c r="L35" i="1" a="1"/>
  <c r="L35" i="1" s="1"/>
  <c r="L36" i="1" a="1"/>
  <c r="L36" i="1" s="1"/>
  <c r="L37" i="1" a="1"/>
  <c r="L37" i="1" s="1"/>
  <c r="L38" i="1" a="1"/>
  <c r="L38" i="1" s="1"/>
  <c r="L39" i="1" a="1"/>
  <c r="L39" i="1" s="1"/>
  <c r="L40" i="1" a="1"/>
  <c r="L40" i="1" s="1"/>
  <c r="L41" i="1" a="1"/>
  <c r="L41" i="1" s="1"/>
  <c r="L42" i="1" a="1"/>
  <c r="L42" i="1" s="1"/>
  <c r="L43" i="1" a="1"/>
  <c r="L43" i="1" s="1"/>
  <c r="L44" i="1" a="1"/>
  <c r="L44" i="1" s="1"/>
  <c r="L45" i="1" a="1"/>
  <c r="L45" i="1" s="1"/>
  <c r="L46" i="1" a="1"/>
  <c r="L46" i="1" s="1"/>
  <c r="L47" i="1" a="1"/>
  <c r="L47" i="1" s="1"/>
  <c r="L48" i="1" a="1"/>
  <c r="L48" i="1" s="1"/>
  <c r="L49" i="1" a="1"/>
  <c r="L49" i="1" s="1"/>
  <c r="L50" i="1" a="1"/>
  <c r="L50" i="1" s="1"/>
  <c r="L51" i="1" a="1"/>
  <c r="L51" i="1" s="1"/>
  <c r="L52" i="1" a="1"/>
  <c r="L52" i="1" s="1"/>
  <c r="L53" i="1" a="1"/>
  <c r="L53" i="1" s="1"/>
  <c r="L54" i="1" a="1"/>
  <c r="L54" i="1" s="1"/>
  <c r="L55" i="1" a="1"/>
  <c r="L55" i="1" s="1"/>
  <c r="L56" i="1" a="1"/>
  <c r="L56" i="1" s="1"/>
  <c r="L57" i="1" a="1"/>
  <c r="L57" i="1" s="1"/>
  <c r="L58" i="1" a="1"/>
  <c r="L58" i="1" s="1"/>
  <c r="L59" i="1" a="1"/>
  <c r="L59" i="1" s="1"/>
  <c r="L60" i="1" a="1"/>
  <c r="L60" i="1" s="1"/>
  <c r="L61" i="1" a="1"/>
  <c r="L61" i="1" s="1"/>
  <c r="L62" i="1" a="1"/>
  <c r="L62" i="1" s="1"/>
  <c r="L63" i="1" a="1"/>
  <c r="L63" i="1" s="1"/>
  <c r="L64" i="1" a="1"/>
  <c r="L64" i="1" s="1"/>
  <c r="L65" i="1" a="1"/>
  <c r="L65" i="1" s="1"/>
  <c r="L66" i="1" a="1"/>
  <c r="L66" i="1" s="1"/>
  <c r="L67" i="1" a="1"/>
  <c r="L67" i="1" s="1"/>
  <c r="L68" i="1" a="1"/>
  <c r="L68" i="1" s="1"/>
  <c r="L69" i="1" a="1"/>
  <c r="L69" i="1" s="1"/>
  <c r="L70" i="1" a="1"/>
  <c r="L70" i="1" s="1"/>
  <c r="L71" i="1" a="1"/>
  <c r="L71" i="1" s="1"/>
  <c r="L72" i="1" a="1"/>
  <c r="L72" i="1" s="1"/>
  <c r="L73" i="1" a="1"/>
  <c r="L73" i="1" s="1"/>
  <c r="L74" i="1" a="1"/>
  <c r="L74" i="1" s="1"/>
  <c r="L75" i="1" a="1"/>
  <c r="L75" i="1" s="1"/>
  <c r="L76" i="1" a="1"/>
  <c r="L76" i="1" s="1"/>
  <c r="L77" i="1" a="1"/>
  <c r="L77" i="1" s="1"/>
  <c r="L78" i="1" a="1"/>
  <c r="L78" i="1" s="1"/>
  <c r="L79" i="1" a="1"/>
  <c r="L79" i="1" s="1"/>
  <c r="L80" i="1" a="1"/>
  <c r="L80" i="1" s="1"/>
  <c r="L81" i="1" a="1"/>
  <c r="L81" i="1" s="1"/>
  <c r="L82" i="1" a="1"/>
  <c r="L82" i="1" s="1"/>
  <c r="L83" i="1" a="1"/>
  <c r="L83" i="1" s="1"/>
  <c r="L84" i="1" a="1"/>
  <c r="L84" i="1" s="1"/>
  <c r="L85" i="1" a="1"/>
  <c r="L85" i="1" s="1"/>
  <c r="L86" i="1" a="1"/>
  <c r="L86" i="1" s="1"/>
  <c r="L87" i="1" a="1"/>
  <c r="L87" i="1" s="1"/>
  <c r="L88" i="1" a="1"/>
  <c r="L88" i="1" s="1"/>
  <c r="L89" i="1" a="1"/>
  <c r="L89" i="1" s="1"/>
  <c r="L90" i="1" a="1"/>
  <c r="L90" i="1" s="1"/>
  <c r="L91" i="1" a="1"/>
  <c r="L91" i="1" s="1"/>
  <c r="L92" i="1" a="1"/>
  <c r="L92" i="1" s="1"/>
  <c r="L93" i="1" a="1"/>
  <c r="L93" i="1" s="1"/>
  <c r="L94" i="1" a="1"/>
  <c r="L94" i="1" s="1"/>
  <c r="L95" i="1" a="1"/>
  <c r="L95" i="1" s="1"/>
  <c r="L96" i="1" a="1"/>
  <c r="L96" i="1" s="1"/>
  <c r="L97" i="1" a="1"/>
  <c r="L97" i="1" s="1"/>
  <c r="L98" i="1" a="1"/>
  <c r="L98" i="1" s="1"/>
  <c r="L99" i="1" a="1"/>
  <c r="L99" i="1" s="1"/>
  <c r="L100" i="1" a="1"/>
  <c r="L100" i="1" s="1"/>
  <c r="L101" i="1" a="1"/>
  <c r="L101" i="1" s="1"/>
  <c r="L102" i="1" a="1"/>
  <c r="L102" i="1" s="1"/>
  <c r="L103" i="1" a="1"/>
  <c r="L103" i="1" s="1"/>
  <c r="L104" i="1" a="1"/>
  <c r="L104" i="1" s="1"/>
  <c r="L105" i="1" a="1"/>
  <c r="L105" i="1" s="1"/>
  <c r="L106" i="1" a="1"/>
  <c r="L106" i="1" s="1"/>
  <c r="L107" i="1" a="1"/>
  <c r="L107" i="1" s="1"/>
  <c r="L108" i="1" a="1"/>
  <c r="L108" i="1" s="1"/>
  <c r="L109" i="1" a="1"/>
  <c r="L109" i="1" s="1"/>
  <c r="L110" i="1" a="1"/>
  <c r="L110" i="1" s="1"/>
  <c r="L111" i="1" a="1"/>
  <c r="L111" i="1" s="1"/>
  <c r="L112" i="1" a="1"/>
  <c r="L112" i="1" s="1"/>
  <c r="L113" i="1" a="1"/>
  <c r="L113" i="1" s="1"/>
  <c r="L114" i="1" a="1"/>
  <c r="L114" i="1" s="1"/>
  <c r="L115" i="1" a="1"/>
  <c r="L115" i="1" s="1"/>
  <c r="L116" i="1" a="1"/>
  <c r="L116" i="1" s="1"/>
  <c r="L117" i="1" a="1"/>
  <c r="L117" i="1" s="1"/>
  <c r="L118" i="1" a="1"/>
  <c r="L118" i="1" s="1"/>
  <c r="L119" i="1" a="1"/>
  <c r="L119" i="1" s="1"/>
  <c r="L120" i="1" a="1"/>
  <c r="L120" i="1" s="1"/>
  <c r="L121" i="1" a="1"/>
  <c r="L121" i="1" s="1"/>
  <c r="L122" i="1" a="1"/>
  <c r="L122" i="1" s="1"/>
  <c r="L123" i="1" a="1"/>
  <c r="L123" i="1" s="1"/>
  <c r="L124" i="1" a="1"/>
  <c r="L124" i="1" s="1"/>
  <c r="L125" i="1" a="1"/>
  <c r="L125" i="1" s="1"/>
  <c r="K125" i="1" a="1"/>
  <c r="K125" i="1" s="1"/>
  <c r="J125" i="1" a="1"/>
  <c r="J125" i="1" s="1"/>
  <c r="I125" i="1" a="1"/>
  <c r="I125" i="1" s="1"/>
  <c r="H125" i="1" a="1"/>
  <c r="H125" i="1" s="1"/>
  <c r="G125" i="1" a="1"/>
  <c r="G125" i="1" s="1"/>
  <c r="F125" i="1" a="1"/>
  <c r="F125" i="1" s="1"/>
  <c r="E125" i="1" a="1"/>
  <c r="E125" i="1" s="1"/>
  <c r="D125" i="1" a="1"/>
  <c r="D125" i="1" s="1"/>
  <c r="K25" i="1" a="1"/>
  <c r="K25" i="1" s="1"/>
  <c r="K26" i="1" a="1"/>
  <c r="K26" i="1" s="1"/>
  <c r="K27" i="1" a="1"/>
  <c r="K27" i="1" s="1"/>
  <c r="K28" i="1" a="1"/>
  <c r="K28" i="1" s="1"/>
  <c r="K29" i="1" a="1"/>
  <c r="K29" i="1" s="1"/>
  <c r="K30" i="1" a="1"/>
  <c r="K30" i="1" s="1"/>
  <c r="K31" i="1" a="1"/>
  <c r="K31" i="1" s="1"/>
  <c r="K32" i="1" a="1"/>
  <c r="K32" i="1" s="1"/>
  <c r="K33" i="1" a="1"/>
  <c r="K33" i="1" s="1"/>
  <c r="K34" i="1" a="1"/>
  <c r="K34" i="1" s="1"/>
  <c r="K35" i="1" a="1"/>
  <c r="K35" i="1" s="1"/>
  <c r="K36" i="1" a="1"/>
  <c r="K36" i="1" s="1"/>
  <c r="K37" i="1" a="1"/>
  <c r="K37" i="1" s="1"/>
  <c r="K38" i="1" a="1"/>
  <c r="K38" i="1" s="1"/>
  <c r="K39" i="1" a="1"/>
  <c r="K39" i="1" s="1"/>
  <c r="K40" i="1" a="1"/>
  <c r="K40" i="1" s="1"/>
  <c r="K41" i="1" a="1"/>
  <c r="K41" i="1" s="1"/>
  <c r="K42" i="1" a="1"/>
  <c r="K42" i="1" s="1"/>
  <c r="K43" i="1" a="1"/>
  <c r="K43" i="1" s="1"/>
  <c r="K44" i="1" a="1"/>
  <c r="K44" i="1" s="1"/>
  <c r="K45" i="1" a="1"/>
  <c r="K45" i="1" s="1"/>
  <c r="K46" i="1" a="1"/>
  <c r="K46" i="1" s="1"/>
  <c r="K47" i="1" a="1"/>
  <c r="K47" i="1" s="1"/>
  <c r="K48" i="1" a="1"/>
  <c r="K48" i="1" s="1"/>
  <c r="K49" i="1" a="1"/>
  <c r="K49" i="1" s="1"/>
  <c r="K50" i="1" a="1"/>
  <c r="K50" i="1" s="1"/>
  <c r="K51" i="1" a="1"/>
  <c r="K51" i="1" s="1"/>
  <c r="K52" i="1" a="1"/>
  <c r="K52" i="1" s="1"/>
  <c r="K53" i="1" a="1"/>
  <c r="K53" i="1" s="1"/>
  <c r="K54" i="1" a="1"/>
  <c r="K54" i="1" s="1"/>
  <c r="K55" i="1" a="1"/>
  <c r="K55" i="1" s="1"/>
  <c r="K56" i="1" a="1"/>
  <c r="K56" i="1" s="1"/>
  <c r="K57" i="1" a="1"/>
  <c r="K57" i="1" s="1"/>
  <c r="K58" i="1" a="1"/>
  <c r="K58" i="1" s="1"/>
  <c r="K59" i="1" a="1"/>
  <c r="K59" i="1" s="1"/>
  <c r="K60" i="1" a="1"/>
  <c r="K60" i="1" s="1"/>
  <c r="K61" i="1" a="1"/>
  <c r="K61" i="1" s="1"/>
  <c r="K62" i="1" a="1"/>
  <c r="K62" i="1" s="1"/>
  <c r="K63" i="1" a="1"/>
  <c r="K63" i="1" s="1"/>
  <c r="K64" i="1" a="1"/>
  <c r="K64" i="1" s="1"/>
  <c r="K65" i="1" a="1"/>
  <c r="K65" i="1" s="1"/>
  <c r="K66" i="1" a="1"/>
  <c r="K66" i="1" s="1"/>
  <c r="K67" i="1" a="1"/>
  <c r="K67" i="1" s="1"/>
  <c r="K68" i="1" a="1"/>
  <c r="K68" i="1" s="1"/>
  <c r="K69" i="1" a="1"/>
  <c r="K69" i="1" s="1"/>
  <c r="K70" i="1" a="1"/>
  <c r="K70" i="1" s="1"/>
  <c r="K71" i="1" a="1"/>
  <c r="K71" i="1" s="1"/>
  <c r="K72" i="1" a="1"/>
  <c r="K72" i="1" s="1"/>
  <c r="K73" i="1" a="1"/>
  <c r="K73" i="1" s="1"/>
  <c r="K74" i="1" a="1"/>
  <c r="K74" i="1" s="1"/>
  <c r="K75" i="1" a="1"/>
  <c r="K75" i="1" s="1"/>
  <c r="K76" i="1" a="1"/>
  <c r="K76" i="1" s="1"/>
  <c r="K77" i="1" a="1"/>
  <c r="K77" i="1" s="1"/>
  <c r="K78" i="1" a="1"/>
  <c r="K78" i="1" s="1"/>
  <c r="K79" i="1" a="1"/>
  <c r="K79" i="1" s="1"/>
  <c r="K80" i="1" a="1"/>
  <c r="K80" i="1" s="1"/>
  <c r="K81" i="1" a="1"/>
  <c r="K81" i="1" s="1"/>
  <c r="K82" i="1" a="1"/>
  <c r="K82" i="1" s="1"/>
  <c r="K83" i="1" a="1"/>
  <c r="K83" i="1" s="1"/>
  <c r="K84" i="1" a="1"/>
  <c r="K84" i="1" s="1"/>
  <c r="K85" i="1" a="1"/>
  <c r="K85" i="1" s="1"/>
  <c r="K86" i="1" a="1"/>
  <c r="K86" i="1" s="1"/>
  <c r="K87" i="1" a="1"/>
  <c r="K87" i="1" s="1"/>
  <c r="K88" i="1" a="1"/>
  <c r="K88" i="1" s="1"/>
  <c r="K89" i="1" a="1"/>
  <c r="K89" i="1" s="1"/>
  <c r="K90" i="1" a="1"/>
  <c r="K90" i="1" s="1"/>
  <c r="K91" i="1" a="1"/>
  <c r="K91" i="1" s="1"/>
  <c r="K92" i="1" a="1"/>
  <c r="K92" i="1" s="1"/>
  <c r="K93" i="1" a="1"/>
  <c r="K93" i="1" s="1"/>
  <c r="K94" i="1" a="1"/>
  <c r="K94" i="1" s="1"/>
  <c r="K95" i="1" a="1"/>
  <c r="K95" i="1" s="1"/>
  <c r="K96" i="1" a="1"/>
  <c r="K96" i="1" s="1"/>
  <c r="K97" i="1" a="1"/>
  <c r="K97" i="1" s="1"/>
  <c r="K98" i="1" a="1"/>
  <c r="K98" i="1" s="1"/>
  <c r="K99" i="1" a="1"/>
  <c r="K99" i="1" s="1"/>
  <c r="K100" i="1" a="1"/>
  <c r="K100" i="1" s="1"/>
  <c r="K101" i="1" a="1"/>
  <c r="K101" i="1" s="1"/>
  <c r="K102" i="1" a="1"/>
  <c r="K102" i="1" s="1"/>
  <c r="K103" i="1" a="1"/>
  <c r="K103" i="1" s="1"/>
  <c r="K104" i="1" a="1"/>
  <c r="K104" i="1" s="1"/>
  <c r="K105" i="1" a="1"/>
  <c r="K105" i="1" s="1"/>
  <c r="K106" i="1" a="1"/>
  <c r="K106" i="1" s="1"/>
  <c r="K107" i="1" a="1"/>
  <c r="K107" i="1" s="1"/>
  <c r="K108" i="1" a="1"/>
  <c r="K108" i="1" s="1"/>
  <c r="K109" i="1" a="1"/>
  <c r="K109" i="1" s="1"/>
  <c r="K110" i="1" a="1"/>
  <c r="K110" i="1" s="1"/>
  <c r="K111" i="1" a="1"/>
  <c r="K111" i="1" s="1"/>
  <c r="K112" i="1" a="1"/>
  <c r="K112" i="1" s="1"/>
  <c r="K113" i="1" a="1"/>
  <c r="K113" i="1" s="1"/>
  <c r="K114" i="1" a="1"/>
  <c r="K114" i="1" s="1"/>
  <c r="K115" i="1" a="1"/>
  <c r="K115" i="1" s="1"/>
  <c r="K116" i="1" a="1"/>
  <c r="K116" i="1" s="1"/>
  <c r="K117" i="1" a="1"/>
  <c r="K117" i="1" s="1"/>
  <c r="K118" i="1" a="1"/>
  <c r="K118" i="1" s="1"/>
  <c r="K119" i="1" a="1"/>
  <c r="K119" i="1" s="1"/>
  <c r="K120" i="1" a="1"/>
  <c r="K120" i="1" s="1"/>
  <c r="K121" i="1" a="1"/>
  <c r="K121" i="1" s="1"/>
  <c r="K122" i="1" a="1"/>
  <c r="K122" i="1" s="1"/>
  <c r="K123" i="1" a="1"/>
  <c r="K123" i="1" s="1"/>
  <c r="K124" i="1" a="1"/>
  <c r="K124" i="1" s="1"/>
  <c r="J25" i="1" a="1"/>
  <c r="J25" i="1" s="1"/>
  <c r="J26" i="1" a="1"/>
  <c r="J26" i="1" s="1"/>
  <c r="J27" i="1" a="1"/>
  <c r="J27" i="1" s="1"/>
  <c r="J28" i="1" a="1"/>
  <c r="J28" i="1" s="1"/>
  <c r="J29" i="1" a="1"/>
  <c r="J29" i="1" s="1"/>
  <c r="J30" i="1" a="1"/>
  <c r="J30" i="1" s="1"/>
  <c r="J31" i="1" a="1"/>
  <c r="J31" i="1" s="1"/>
  <c r="J32" i="1" a="1"/>
  <c r="J32" i="1" s="1"/>
  <c r="J33" i="1" a="1"/>
  <c r="J33" i="1" s="1"/>
  <c r="J34" i="1" a="1"/>
  <c r="J34" i="1" s="1"/>
  <c r="J35" i="1" a="1"/>
  <c r="J35" i="1" s="1"/>
  <c r="J36" i="1" a="1"/>
  <c r="J36" i="1" s="1"/>
  <c r="J37" i="1" a="1"/>
  <c r="J37" i="1" s="1"/>
  <c r="J38" i="1" a="1"/>
  <c r="J38" i="1" s="1"/>
  <c r="J39" i="1" a="1"/>
  <c r="J39" i="1" s="1"/>
  <c r="J40" i="1" a="1"/>
  <c r="J40" i="1" s="1"/>
  <c r="J41" i="1" a="1"/>
  <c r="J41" i="1" s="1"/>
  <c r="J42" i="1" a="1"/>
  <c r="J42" i="1" s="1"/>
  <c r="J43" i="1" a="1"/>
  <c r="J43" i="1" s="1"/>
  <c r="J44" i="1" a="1"/>
  <c r="J44" i="1" s="1"/>
  <c r="J45" i="1" a="1"/>
  <c r="J45" i="1" s="1"/>
  <c r="J46" i="1" a="1"/>
  <c r="J46" i="1" s="1"/>
  <c r="J47" i="1" a="1"/>
  <c r="J47" i="1" s="1"/>
  <c r="J48" i="1" a="1"/>
  <c r="J48" i="1" s="1"/>
  <c r="J49" i="1" a="1"/>
  <c r="J49" i="1" s="1"/>
  <c r="J50" i="1" a="1"/>
  <c r="J50" i="1" s="1"/>
  <c r="J51" i="1" a="1"/>
  <c r="J51" i="1" s="1"/>
  <c r="J52" i="1" a="1"/>
  <c r="J52" i="1" s="1"/>
  <c r="J53" i="1" a="1"/>
  <c r="J53" i="1" s="1"/>
  <c r="J54" i="1" a="1"/>
  <c r="J54" i="1" s="1"/>
  <c r="J55" i="1" a="1"/>
  <c r="J55" i="1" s="1"/>
  <c r="J56" i="1" a="1"/>
  <c r="J56" i="1" s="1"/>
  <c r="J57" i="1" a="1"/>
  <c r="J57" i="1" s="1"/>
  <c r="J58" i="1" a="1"/>
  <c r="J58" i="1" s="1"/>
  <c r="J59" i="1" a="1"/>
  <c r="J59" i="1" s="1"/>
  <c r="J60" i="1" a="1"/>
  <c r="J60" i="1" s="1"/>
  <c r="J61" i="1" a="1"/>
  <c r="J61" i="1" s="1"/>
  <c r="J62" i="1" a="1"/>
  <c r="J62" i="1" s="1"/>
  <c r="J63" i="1" a="1"/>
  <c r="J63" i="1" s="1"/>
  <c r="J64" i="1" a="1"/>
  <c r="J64" i="1" s="1"/>
  <c r="J65" i="1" a="1"/>
  <c r="J65" i="1" s="1"/>
  <c r="J66" i="1" a="1"/>
  <c r="J66" i="1" s="1"/>
  <c r="J67" i="1" a="1"/>
  <c r="J67" i="1" s="1"/>
  <c r="J68" i="1" a="1"/>
  <c r="J68" i="1" s="1"/>
  <c r="J69" i="1" a="1"/>
  <c r="J69" i="1" s="1"/>
  <c r="J70" i="1" a="1"/>
  <c r="J70" i="1" s="1"/>
  <c r="J71" i="1" a="1"/>
  <c r="J71" i="1" s="1"/>
  <c r="J72" i="1" a="1"/>
  <c r="J72" i="1" s="1"/>
  <c r="J73" i="1" a="1"/>
  <c r="J73" i="1" s="1"/>
  <c r="J74" i="1" a="1"/>
  <c r="J74" i="1" s="1"/>
  <c r="J75" i="1" a="1"/>
  <c r="J75" i="1" s="1"/>
  <c r="J76" i="1" a="1"/>
  <c r="J76" i="1" s="1"/>
  <c r="J77" i="1" a="1"/>
  <c r="J77" i="1" s="1"/>
  <c r="J78" i="1" a="1"/>
  <c r="J78" i="1" s="1"/>
  <c r="J79" i="1" a="1"/>
  <c r="J79" i="1" s="1"/>
  <c r="J80" i="1" a="1"/>
  <c r="J80" i="1" s="1"/>
  <c r="J81" i="1" a="1"/>
  <c r="J81" i="1" s="1"/>
  <c r="J82" i="1" a="1"/>
  <c r="J82" i="1" s="1"/>
  <c r="J83" i="1" a="1"/>
  <c r="J83" i="1" s="1"/>
  <c r="J84" i="1" a="1"/>
  <c r="J84" i="1" s="1"/>
  <c r="J85" i="1" a="1"/>
  <c r="J85" i="1" s="1"/>
  <c r="J86" i="1" a="1"/>
  <c r="J86" i="1" s="1"/>
  <c r="J87" i="1" a="1"/>
  <c r="J87" i="1" s="1"/>
  <c r="J88" i="1" a="1"/>
  <c r="J88" i="1" s="1"/>
  <c r="J89" i="1" a="1"/>
  <c r="J89" i="1" s="1"/>
  <c r="J90" i="1" a="1"/>
  <c r="J90" i="1" s="1"/>
  <c r="J91" i="1" a="1"/>
  <c r="J91" i="1" s="1"/>
  <c r="J92" i="1" a="1"/>
  <c r="J92" i="1" s="1"/>
  <c r="J93" i="1" a="1"/>
  <c r="J93" i="1" s="1"/>
  <c r="J94" i="1" a="1"/>
  <c r="J94" i="1" s="1"/>
  <c r="J95" i="1" a="1"/>
  <c r="J95" i="1" s="1"/>
  <c r="J96" i="1" a="1"/>
  <c r="J96" i="1" s="1"/>
  <c r="J97" i="1" a="1"/>
  <c r="J97" i="1" s="1"/>
  <c r="J98" i="1" a="1"/>
  <c r="J98" i="1" s="1"/>
  <c r="J99" i="1" a="1"/>
  <c r="J99" i="1" s="1"/>
  <c r="J100" i="1" a="1"/>
  <c r="J100" i="1" s="1"/>
  <c r="J101" i="1" a="1"/>
  <c r="J101" i="1" s="1"/>
  <c r="J102" i="1" a="1"/>
  <c r="J102" i="1" s="1"/>
  <c r="J103" i="1" a="1"/>
  <c r="J103" i="1" s="1"/>
  <c r="J104" i="1" a="1"/>
  <c r="J104" i="1" s="1"/>
  <c r="J105" i="1" a="1"/>
  <c r="J105" i="1" s="1"/>
  <c r="J106" i="1" a="1"/>
  <c r="J106" i="1" s="1"/>
  <c r="J107" i="1" a="1"/>
  <c r="J107" i="1" s="1"/>
  <c r="J108" i="1" a="1"/>
  <c r="J108" i="1" s="1"/>
  <c r="J109" i="1" a="1"/>
  <c r="J109" i="1" s="1"/>
  <c r="J110" i="1" a="1"/>
  <c r="J110" i="1" s="1"/>
  <c r="J111" i="1" a="1"/>
  <c r="J111" i="1" s="1"/>
  <c r="J112" i="1" a="1"/>
  <c r="J112" i="1" s="1"/>
  <c r="J113" i="1" a="1"/>
  <c r="J113" i="1" s="1"/>
  <c r="J114" i="1" a="1"/>
  <c r="J114" i="1" s="1"/>
  <c r="J115" i="1" a="1"/>
  <c r="J115" i="1" s="1"/>
  <c r="J116" i="1" a="1"/>
  <c r="J116" i="1" s="1"/>
  <c r="J117" i="1" a="1"/>
  <c r="J117" i="1" s="1"/>
  <c r="J118" i="1" a="1"/>
  <c r="J118" i="1" s="1"/>
  <c r="J119" i="1" a="1"/>
  <c r="J119" i="1" s="1"/>
  <c r="J120" i="1" a="1"/>
  <c r="J120" i="1" s="1"/>
  <c r="J121" i="1" a="1"/>
  <c r="J121" i="1" s="1"/>
  <c r="J122" i="1" a="1"/>
  <c r="J122" i="1" s="1"/>
  <c r="J123" i="1" a="1"/>
  <c r="J123" i="1" s="1"/>
  <c r="J124" i="1" a="1"/>
  <c r="J124" i="1" s="1"/>
  <c r="E25" i="1" a="1"/>
  <c r="E25" i="1" s="1"/>
  <c r="E26" i="1" a="1"/>
  <c r="E26" i="1" s="1"/>
  <c r="E27" i="1" a="1"/>
  <c r="E27" i="1" s="1"/>
  <c r="E28" i="1" a="1"/>
  <c r="E28" i="1" s="1"/>
  <c r="E29" i="1" a="1"/>
  <c r="E29" i="1" s="1"/>
  <c r="E30" i="1" a="1"/>
  <c r="E30" i="1" s="1"/>
  <c r="E31" i="1" a="1"/>
  <c r="E31" i="1" s="1"/>
  <c r="E32" i="1" a="1"/>
  <c r="E32" i="1" s="1"/>
  <c r="E33" i="1" a="1"/>
  <c r="E33" i="1" s="1"/>
  <c r="E34" i="1" a="1"/>
  <c r="E34" i="1" s="1"/>
  <c r="E35" i="1" a="1"/>
  <c r="E35" i="1" s="1"/>
  <c r="E36" i="1" a="1"/>
  <c r="E36" i="1" s="1"/>
  <c r="E37" i="1" a="1"/>
  <c r="E37" i="1" s="1"/>
  <c r="E38" i="1" a="1"/>
  <c r="E38" i="1" s="1"/>
  <c r="E39" i="1" a="1"/>
  <c r="E39" i="1" s="1"/>
  <c r="E40" i="1" a="1"/>
  <c r="E40" i="1" s="1"/>
  <c r="E41" i="1" a="1"/>
  <c r="E41" i="1" s="1"/>
  <c r="E42" i="1" a="1"/>
  <c r="E42" i="1" s="1"/>
  <c r="E43" i="1" a="1"/>
  <c r="E43" i="1" s="1"/>
  <c r="E44" i="1" a="1"/>
  <c r="E44" i="1" s="1"/>
  <c r="E45" i="1" a="1"/>
  <c r="E45" i="1" s="1"/>
  <c r="E46" i="1" a="1"/>
  <c r="E46" i="1" s="1"/>
  <c r="E47" i="1" a="1"/>
  <c r="E47" i="1" s="1"/>
  <c r="E48" i="1" a="1"/>
  <c r="E48" i="1" s="1"/>
  <c r="E49" i="1" a="1"/>
  <c r="E49" i="1" s="1"/>
  <c r="E50" i="1" a="1"/>
  <c r="E50" i="1" s="1"/>
  <c r="E51" i="1" a="1"/>
  <c r="E51" i="1" s="1"/>
  <c r="E52" i="1" a="1"/>
  <c r="E52" i="1" s="1"/>
  <c r="E53" i="1" a="1"/>
  <c r="E53" i="1" s="1"/>
  <c r="E54" i="1" a="1"/>
  <c r="E54" i="1" s="1"/>
  <c r="E55" i="1" a="1"/>
  <c r="E55" i="1" s="1"/>
  <c r="E56" i="1" a="1"/>
  <c r="E56" i="1" s="1"/>
  <c r="E57" i="1" a="1"/>
  <c r="E57" i="1" s="1"/>
  <c r="E58" i="1" a="1"/>
  <c r="E58" i="1" s="1"/>
  <c r="E59" i="1" a="1"/>
  <c r="E59" i="1" s="1"/>
  <c r="E60" i="1" a="1"/>
  <c r="E60" i="1" s="1"/>
  <c r="E61" i="1" a="1"/>
  <c r="E61" i="1" s="1"/>
  <c r="E62" i="1" a="1"/>
  <c r="E62" i="1" s="1"/>
  <c r="E63" i="1" a="1"/>
  <c r="E63" i="1" s="1"/>
  <c r="E64" i="1" a="1"/>
  <c r="E64" i="1" s="1"/>
  <c r="E65" i="1" a="1"/>
  <c r="E65" i="1" s="1"/>
  <c r="E66" i="1" a="1"/>
  <c r="E66" i="1" s="1"/>
  <c r="E67" i="1" a="1"/>
  <c r="E67" i="1" s="1"/>
  <c r="E68" i="1" a="1"/>
  <c r="E68" i="1" s="1"/>
  <c r="E69" i="1" a="1"/>
  <c r="E69" i="1" s="1"/>
  <c r="E70" i="1" a="1"/>
  <c r="E70" i="1" s="1"/>
  <c r="E71" i="1" a="1"/>
  <c r="E71" i="1" s="1"/>
  <c r="E72" i="1" a="1"/>
  <c r="E72" i="1" s="1"/>
  <c r="E73" i="1" a="1"/>
  <c r="E73" i="1" s="1"/>
  <c r="E74" i="1" a="1"/>
  <c r="E74" i="1" s="1"/>
  <c r="E75" i="1" a="1"/>
  <c r="E75" i="1" s="1"/>
  <c r="E76" i="1" a="1"/>
  <c r="E76" i="1" s="1"/>
  <c r="E77" i="1" a="1"/>
  <c r="E77" i="1" s="1"/>
  <c r="E78" i="1" a="1"/>
  <c r="E78" i="1" s="1"/>
  <c r="E79" i="1" a="1"/>
  <c r="E79" i="1" s="1"/>
  <c r="E80" i="1" a="1"/>
  <c r="E80" i="1" s="1"/>
  <c r="E81" i="1" a="1"/>
  <c r="E81" i="1" s="1"/>
  <c r="E82" i="1" a="1"/>
  <c r="E82" i="1" s="1"/>
  <c r="E83" i="1" a="1"/>
  <c r="E83" i="1" s="1"/>
  <c r="E84" i="1" a="1"/>
  <c r="E84" i="1" s="1"/>
  <c r="E85" i="1" a="1"/>
  <c r="E85" i="1" s="1"/>
  <c r="E86" i="1" a="1"/>
  <c r="E86" i="1" s="1"/>
  <c r="E87" i="1" a="1"/>
  <c r="E87" i="1" s="1"/>
  <c r="E88" i="1" a="1"/>
  <c r="E88" i="1" s="1"/>
  <c r="E89" i="1" a="1"/>
  <c r="E89" i="1" s="1"/>
  <c r="E90" i="1" a="1"/>
  <c r="E90" i="1" s="1"/>
  <c r="E91" i="1" a="1"/>
  <c r="E91" i="1" s="1"/>
  <c r="E92" i="1" a="1"/>
  <c r="E92" i="1" s="1"/>
  <c r="E93" i="1" a="1"/>
  <c r="E93" i="1" s="1"/>
  <c r="E94" i="1" a="1"/>
  <c r="E94" i="1" s="1"/>
  <c r="E95" i="1" a="1"/>
  <c r="E95" i="1" s="1"/>
  <c r="E96" i="1" a="1"/>
  <c r="E96" i="1" s="1"/>
  <c r="E97" i="1" a="1"/>
  <c r="E97" i="1" s="1"/>
  <c r="E98" i="1" a="1"/>
  <c r="E98" i="1" s="1"/>
  <c r="E99" i="1" a="1"/>
  <c r="E99" i="1" s="1"/>
  <c r="E100" i="1" a="1"/>
  <c r="E100" i="1" s="1"/>
  <c r="E101" i="1" a="1"/>
  <c r="E101" i="1" s="1"/>
  <c r="E102" i="1" a="1"/>
  <c r="E102" i="1" s="1"/>
  <c r="E103" i="1" a="1"/>
  <c r="E103" i="1" s="1"/>
  <c r="E104" i="1" a="1"/>
  <c r="E104" i="1" s="1"/>
  <c r="E105" i="1" a="1"/>
  <c r="E105" i="1" s="1"/>
  <c r="E106" i="1" a="1"/>
  <c r="E106" i="1" s="1"/>
  <c r="E107" i="1" a="1"/>
  <c r="E107" i="1" s="1"/>
  <c r="E108" i="1" a="1"/>
  <c r="E108" i="1" s="1"/>
  <c r="E109" i="1" a="1"/>
  <c r="E109" i="1" s="1"/>
  <c r="E110" i="1" a="1"/>
  <c r="E110" i="1" s="1"/>
  <c r="E111" i="1" a="1"/>
  <c r="E111" i="1" s="1"/>
  <c r="E112" i="1" a="1"/>
  <c r="E112" i="1" s="1"/>
  <c r="E113" i="1" a="1"/>
  <c r="E113" i="1" s="1"/>
  <c r="E114" i="1" a="1"/>
  <c r="E114" i="1" s="1"/>
  <c r="E115" i="1" a="1"/>
  <c r="E115" i="1" s="1"/>
  <c r="E116" i="1" a="1"/>
  <c r="E116" i="1" s="1"/>
  <c r="E117" i="1" a="1"/>
  <c r="E117" i="1" s="1"/>
  <c r="E118" i="1" a="1"/>
  <c r="E118" i="1" s="1"/>
  <c r="E119" i="1" a="1"/>
  <c r="E119" i="1" s="1"/>
  <c r="E120" i="1" a="1"/>
  <c r="E120" i="1" s="1"/>
  <c r="E121" i="1" a="1"/>
  <c r="E121" i="1" s="1"/>
  <c r="E122" i="1" a="1"/>
  <c r="E122" i="1" s="1"/>
  <c r="E123" i="1" a="1"/>
  <c r="E123" i="1" s="1"/>
  <c r="E124" i="1" a="1"/>
  <c r="E124" i="1" s="1"/>
  <c r="D26" i="1" a="1"/>
  <c r="D26" i="1" s="1"/>
  <c r="D27" i="1" a="1"/>
  <c r="D27" i="1" s="1"/>
  <c r="D28" i="1" a="1"/>
  <c r="D28" i="1" s="1"/>
  <c r="D29" i="1" a="1"/>
  <c r="D29" i="1" s="1"/>
  <c r="D30" i="1" a="1"/>
  <c r="D30" i="1" s="1"/>
  <c r="D31" i="1" a="1"/>
  <c r="D31" i="1" s="1"/>
  <c r="D32" i="1" a="1"/>
  <c r="D32" i="1" s="1"/>
  <c r="D33" i="1" a="1"/>
  <c r="D33" i="1" s="1"/>
  <c r="D34" i="1" a="1"/>
  <c r="D34" i="1" s="1"/>
  <c r="D35" i="1" a="1"/>
  <c r="D35" i="1" s="1"/>
  <c r="D36" i="1" a="1"/>
  <c r="D36" i="1" s="1"/>
  <c r="D37" i="1" a="1"/>
  <c r="D37" i="1" s="1"/>
  <c r="D38" i="1" a="1"/>
  <c r="D38" i="1" s="1"/>
  <c r="D39" i="1" a="1"/>
  <c r="D39" i="1" s="1"/>
  <c r="D40" i="1" a="1"/>
  <c r="D40" i="1" s="1"/>
  <c r="D41" i="1" a="1"/>
  <c r="D41" i="1" s="1"/>
  <c r="D42" i="1" a="1"/>
  <c r="D42" i="1" s="1"/>
  <c r="D43" i="1" a="1"/>
  <c r="D43" i="1" s="1"/>
  <c r="D44" i="1" a="1"/>
  <c r="D44" i="1" s="1"/>
  <c r="D45" i="1" a="1"/>
  <c r="D45" i="1" s="1"/>
  <c r="D46" i="1" a="1"/>
  <c r="D46" i="1" s="1"/>
  <c r="D47" i="1" a="1"/>
  <c r="D47" i="1" s="1"/>
  <c r="D48" i="1" a="1"/>
  <c r="D48" i="1" s="1"/>
  <c r="D49" i="1" a="1"/>
  <c r="D49" i="1" s="1"/>
  <c r="D50" i="1" a="1"/>
  <c r="D50" i="1" s="1"/>
  <c r="D51" i="1" a="1"/>
  <c r="D51" i="1" s="1"/>
  <c r="D52" i="1" a="1"/>
  <c r="D52" i="1" s="1"/>
  <c r="D53" i="1" a="1"/>
  <c r="D53" i="1" s="1"/>
  <c r="D54" i="1" a="1"/>
  <c r="D54" i="1" s="1"/>
  <c r="D55" i="1" a="1"/>
  <c r="D55" i="1" s="1"/>
  <c r="D56" i="1" a="1"/>
  <c r="D56" i="1" s="1"/>
  <c r="D57" i="1" a="1"/>
  <c r="D57" i="1" s="1"/>
  <c r="D58" i="1" a="1"/>
  <c r="D58" i="1" s="1"/>
  <c r="D59" i="1" a="1"/>
  <c r="D59" i="1" s="1"/>
  <c r="D60" i="1" a="1"/>
  <c r="D60" i="1" s="1"/>
  <c r="D61" i="1" a="1"/>
  <c r="D61" i="1" s="1"/>
  <c r="D62" i="1" a="1"/>
  <c r="D62" i="1" s="1"/>
  <c r="D63" i="1" a="1"/>
  <c r="D63" i="1" s="1"/>
  <c r="D64" i="1" a="1"/>
  <c r="D64" i="1" s="1"/>
  <c r="D65" i="1" a="1"/>
  <c r="D65" i="1" s="1"/>
  <c r="D66" i="1" a="1"/>
  <c r="D66" i="1" s="1"/>
  <c r="D67" i="1" a="1"/>
  <c r="D67" i="1" s="1"/>
  <c r="D68" i="1" a="1"/>
  <c r="D68" i="1" s="1"/>
  <c r="D69" i="1" a="1"/>
  <c r="D69" i="1" s="1"/>
  <c r="D70" i="1" a="1"/>
  <c r="D70" i="1" s="1"/>
  <c r="D71" i="1" a="1"/>
  <c r="D71" i="1" s="1"/>
  <c r="D72" i="1" a="1"/>
  <c r="D72" i="1" s="1"/>
  <c r="D73" i="1" a="1"/>
  <c r="D73" i="1" s="1"/>
  <c r="D74" i="1" a="1"/>
  <c r="D74" i="1" s="1"/>
  <c r="D75" i="1" a="1"/>
  <c r="D75" i="1" s="1"/>
  <c r="D76" i="1" a="1"/>
  <c r="D76" i="1" s="1"/>
  <c r="D77" i="1" a="1"/>
  <c r="D77" i="1" s="1"/>
  <c r="D78" i="1" a="1"/>
  <c r="D78" i="1" s="1"/>
  <c r="D79" i="1" a="1"/>
  <c r="D79" i="1" s="1"/>
  <c r="D80" i="1" a="1"/>
  <c r="D80" i="1" s="1"/>
  <c r="D81" i="1" a="1"/>
  <c r="D81" i="1" s="1"/>
  <c r="D82" i="1" a="1"/>
  <c r="D82" i="1" s="1"/>
  <c r="D83" i="1" a="1"/>
  <c r="D83" i="1" s="1"/>
  <c r="D84" i="1" a="1"/>
  <c r="D84" i="1" s="1"/>
  <c r="D85" i="1" a="1"/>
  <c r="D85" i="1" s="1"/>
  <c r="D86" i="1" a="1"/>
  <c r="D86" i="1" s="1"/>
  <c r="D87" i="1" a="1"/>
  <c r="D87" i="1" s="1"/>
  <c r="D88" i="1" a="1"/>
  <c r="D88" i="1" s="1"/>
  <c r="D89" i="1" a="1"/>
  <c r="D89" i="1" s="1"/>
  <c r="D90" i="1" a="1"/>
  <c r="D90" i="1" s="1"/>
  <c r="D91" i="1" a="1"/>
  <c r="D91" i="1" s="1"/>
  <c r="D92" i="1" a="1"/>
  <c r="D92" i="1" s="1"/>
  <c r="D93" i="1" a="1"/>
  <c r="D93" i="1" s="1"/>
  <c r="D94" i="1" a="1"/>
  <c r="D94" i="1" s="1"/>
  <c r="D95" i="1" a="1"/>
  <c r="D95" i="1" s="1"/>
  <c r="D96" i="1" a="1"/>
  <c r="D96" i="1" s="1"/>
  <c r="D97" i="1" a="1"/>
  <c r="D97" i="1" s="1"/>
  <c r="D98" i="1" a="1"/>
  <c r="D98" i="1" s="1"/>
  <c r="D99" i="1" a="1"/>
  <c r="D99" i="1" s="1"/>
  <c r="D100" i="1" a="1"/>
  <c r="D100" i="1" s="1"/>
  <c r="D101" i="1" a="1"/>
  <c r="D101" i="1" s="1"/>
  <c r="D102" i="1" a="1"/>
  <c r="D102" i="1" s="1"/>
  <c r="D103" i="1" a="1"/>
  <c r="D103" i="1" s="1"/>
  <c r="D104" i="1" a="1"/>
  <c r="D104" i="1" s="1"/>
  <c r="D105" i="1" a="1"/>
  <c r="D105" i="1" s="1"/>
  <c r="D106" i="1" a="1"/>
  <c r="D106" i="1" s="1"/>
  <c r="D107" i="1" a="1"/>
  <c r="D107" i="1" s="1"/>
  <c r="D108" i="1" a="1"/>
  <c r="D108" i="1" s="1"/>
  <c r="D109" i="1" a="1"/>
  <c r="D109" i="1" s="1"/>
  <c r="D110" i="1" a="1"/>
  <c r="D110" i="1" s="1"/>
  <c r="D111" i="1" a="1"/>
  <c r="D111" i="1" s="1"/>
  <c r="D112" i="1" a="1"/>
  <c r="D112" i="1" s="1"/>
  <c r="D113" i="1" a="1"/>
  <c r="D113" i="1" s="1"/>
  <c r="D114" i="1" a="1"/>
  <c r="D114" i="1" s="1"/>
  <c r="D115" i="1" a="1"/>
  <c r="D115" i="1" s="1"/>
  <c r="D116" i="1" a="1"/>
  <c r="D116" i="1" s="1"/>
  <c r="D117" i="1" a="1"/>
  <c r="D117" i="1" s="1"/>
  <c r="D118" i="1" a="1"/>
  <c r="D118" i="1" s="1"/>
  <c r="D119" i="1" a="1"/>
  <c r="D119" i="1" s="1"/>
  <c r="D120" i="1" a="1"/>
  <c r="D120" i="1" s="1"/>
  <c r="D121" i="1" a="1"/>
  <c r="D121" i="1" s="1"/>
  <c r="D122" i="1" a="1"/>
  <c r="D122" i="1" s="1"/>
  <c r="D123" i="1" a="1"/>
  <c r="D123" i="1" s="1"/>
  <c r="D124" i="1" a="1"/>
  <c r="D124" i="1" s="1"/>
  <c r="I26" i="1" a="1"/>
  <c r="I26" i="1" s="1"/>
  <c r="I27" i="1" a="1"/>
  <c r="I27" i="1" s="1"/>
  <c r="I28" i="1" a="1"/>
  <c r="I28" i="1" s="1"/>
  <c r="I29" i="1" a="1"/>
  <c r="I29" i="1" s="1"/>
  <c r="I30" i="1" a="1"/>
  <c r="I30" i="1" s="1"/>
  <c r="I31" i="1" a="1"/>
  <c r="I31" i="1" s="1"/>
  <c r="I32" i="1" a="1"/>
  <c r="I32" i="1" s="1"/>
  <c r="I33" i="1" a="1"/>
  <c r="I33" i="1" s="1"/>
  <c r="I34" i="1" a="1"/>
  <c r="I34" i="1" s="1"/>
  <c r="I35" i="1" a="1"/>
  <c r="I35" i="1" s="1"/>
  <c r="I36" i="1" a="1"/>
  <c r="I36" i="1" s="1"/>
  <c r="I37" i="1" a="1"/>
  <c r="I37" i="1" s="1"/>
  <c r="I38" i="1" a="1"/>
  <c r="I38" i="1" s="1"/>
  <c r="I39" i="1" a="1"/>
  <c r="I39" i="1" s="1"/>
  <c r="I40" i="1" a="1"/>
  <c r="I40" i="1" s="1"/>
  <c r="I41" i="1" a="1"/>
  <c r="I41" i="1" s="1"/>
  <c r="I42" i="1" a="1"/>
  <c r="I42" i="1" s="1"/>
  <c r="I43" i="1" a="1"/>
  <c r="I43" i="1" s="1"/>
  <c r="I44" i="1" a="1"/>
  <c r="I44" i="1" s="1"/>
  <c r="I45" i="1" a="1"/>
  <c r="I45" i="1" s="1"/>
  <c r="I46" i="1" a="1"/>
  <c r="I46" i="1" s="1"/>
  <c r="I47" i="1" a="1"/>
  <c r="I47" i="1" s="1"/>
  <c r="I48" i="1" a="1"/>
  <c r="I48" i="1" s="1"/>
  <c r="I49" i="1" a="1"/>
  <c r="I49" i="1" s="1"/>
  <c r="I50" i="1" a="1"/>
  <c r="I50" i="1" s="1"/>
  <c r="I51" i="1" a="1"/>
  <c r="I51" i="1" s="1"/>
  <c r="I52" i="1" a="1"/>
  <c r="I52" i="1" s="1"/>
  <c r="I53" i="1" a="1"/>
  <c r="I53" i="1" s="1"/>
  <c r="I54" i="1" a="1"/>
  <c r="I54" i="1" s="1"/>
  <c r="I55" i="1" a="1"/>
  <c r="I55" i="1" s="1"/>
  <c r="I56" i="1" a="1"/>
  <c r="I56" i="1" s="1"/>
  <c r="I57" i="1" a="1"/>
  <c r="I57" i="1" s="1"/>
  <c r="I58" i="1" a="1"/>
  <c r="I58" i="1" s="1"/>
  <c r="I59" i="1" a="1"/>
  <c r="I59" i="1" s="1"/>
  <c r="I60" i="1" a="1"/>
  <c r="I60" i="1" s="1"/>
  <c r="I61" i="1" a="1"/>
  <c r="I61" i="1" s="1"/>
  <c r="I62" i="1" a="1"/>
  <c r="I62" i="1" s="1"/>
  <c r="I63" i="1" a="1"/>
  <c r="I63" i="1" s="1"/>
  <c r="I64" i="1" a="1"/>
  <c r="I64" i="1" s="1"/>
  <c r="I65" i="1" a="1"/>
  <c r="I65" i="1" s="1"/>
  <c r="I66" i="1" a="1"/>
  <c r="I66" i="1" s="1"/>
  <c r="I67" i="1" a="1"/>
  <c r="I67" i="1" s="1"/>
  <c r="I68" i="1" a="1"/>
  <c r="I68" i="1" s="1"/>
  <c r="I69" i="1" a="1"/>
  <c r="I69" i="1" s="1"/>
  <c r="I70" i="1" a="1"/>
  <c r="I70" i="1" s="1"/>
  <c r="I71" i="1" a="1"/>
  <c r="I71" i="1" s="1"/>
  <c r="I72" i="1" a="1"/>
  <c r="I72" i="1" s="1"/>
  <c r="I73" i="1" a="1"/>
  <c r="I73" i="1" s="1"/>
  <c r="I74" i="1" a="1"/>
  <c r="I74" i="1" s="1"/>
  <c r="I75" i="1" a="1"/>
  <c r="I75" i="1" s="1"/>
  <c r="I76" i="1" a="1"/>
  <c r="I76" i="1" s="1"/>
  <c r="I77" i="1" a="1"/>
  <c r="I77" i="1" s="1"/>
  <c r="I78" i="1" a="1"/>
  <c r="I78" i="1" s="1"/>
  <c r="I79" i="1" a="1"/>
  <c r="I79" i="1" s="1"/>
  <c r="I80" i="1" a="1"/>
  <c r="I80" i="1" s="1"/>
  <c r="I81" i="1" a="1"/>
  <c r="I81" i="1" s="1"/>
  <c r="I82" i="1" a="1"/>
  <c r="I82" i="1" s="1"/>
  <c r="I83" i="1" a="1"/>
  <c r="I83" i="1" s="1"/>
  <c r="I84" i="1" a="1"/>
  <c r="I84" i="1" s="1"/>
  <c r="I85" i="1" a="1"/>
  <c r="I85" i="1" s="1"/>
  <c r="I86" i="1" a="1"/>
  <c r="I86" i="1" s="1"/>
  <c r="I87" i="1" a="1"/>
  <c r="I87" i="1" s="1"/>
  <c r="I88" i="1" a="1"/>
  <c r="I88" i="1" s="1"/>
  <c r="I89" i="1" a="1"/>
  <c r="I89" i="1" s="1"/>
  <c r="I90" i="1" a="1"/>
  <c r="I90" i="1" s="1"/>
  <c r="I91" i="1" a="1"/>
  <c r="I91" i="1" s="1"/>
  <c r="I92" i="1" a="1"/>
  <c r="I92" i="1" s="1"/>
  <c r="I93" i="1" a="1"/>
  <c r="I93" i="1" s="1"/>
  <c r="I94" i="1" a="1"/>
  <c r="I94" i="1" s="1"/>
  <c r="I95" i="1" a="1"/>
  <c r="I95" i="1" s="1"/>
  <c r="I96" i="1" a="1"/>
  <c r="I96" i="1" s="1"/>
  <c r="I97" i="1" a="1"/>
  <c r="I97" i="1" s="1"/>
  <c r="I98" i="1" a="1"/>
  <c r="I98" i="1" s="1"/>
  <c r="I99" i="1" a="1"/>
  <c r="I99" i="1" s="1"/>
  <c r="I100" i="1" a="1"/>
  <c r="I100" i="1" s="1"/>
  <c r="I101" i="1" a="1"/>
  <c r="I101" i="1" s="1"/>
  <c r="I102" i="1" a="1"/>
  <c r="I102" i="1" s="1"/>
  <c r="I103" i="1" a="1"/>
  <c r="I103" i="1" s="1"/>
  <c r="I104" i="1" a="1"/>
  <c r="I104" i="1" s="1"/>
  <c r="I105" i="1" a="1"/>
  <c r="I105" i="1" s="1"/>
  <c r="I106" i="1" a="1"/>
  <c r="I106" i="1" s="1"/>
  <c r="I107" i="1" a="1"/>
  <c r="I107" i="1" s="1"/>
  <c r="I108" i="1" a="1"/>
  <c r="I108" i="1" s="1"/>
  <c r="I109" i="1" a="1"/>
  <c r="I109" i="1" s="1"/>
  <c r="I110" i="1" a="1"/>
  <c r="I110" i="1" s="1"/>
  <c r="I111" i="1" a="1"/>
  <c r="I111" i="1" s="1"/>
  <c r="I112" i="1" a="1"/>
  <c r="I112" i="1" s="1"/>
  <c r="I113" i="1" a="1"/>
  <c r="I113" i="1" s="1"/>
  <c r="I114" i="1" a="1"/>
  <c r="I114" i="1" s="1"/>
  <c r="I115" i="1" a="1"/>
  <c r="I115" i="1" s="1"/>
  <c r="I116" i="1" a="1"/>
  <c r="I116" i="1" s="1"/>
  <c r="I117" i="1" a="1"/>
  <c r="I117" i="1" s="1"/>
  <c r="I118" i="1" a="1"/>
  <c r="I118" i="1" s="1"/>
  <c r="I119" i="1" a="1"/>
  <c r="I119" i="1" s="1"/>
  <c r="I120" i="1" a="1"/>
  <c r="I120" i="1" s="1"/>
  <c r="I121" i="1" a="1"/>
  <c r="I121" i="1" s="1"/>
  <c r="I122" i="1" a="1"/>
  <c r="I122" i="1" s="1"/>
  <c r="I123" i="1" a="1"/>
  <c r="I123" i="1" s="1"/>
  <c r="I124" i="1" a="1"/>
  <c r="I124" i="1" s="1"/>
  <c r="H25" i="1" a="1"/>
  <c r="H25" i="1" s="1"/>
  <c r="H26" i="1" a="1"/>
  <c r="H26" i="1" s="1"/>
  <c r="H27" i="1" a="1"/>
  <c r="H27" i="1" s="1"/>
  <c r="H28" i="1" a="1"/>
  <c r="H28" i="1" s="1"/>
  <c r="H29" i="1" a="1"/>
  <c r="H29" i="1" s="1"/>
  <c r="H30" i="1" a="1"/>
  <c r="H30" i="1" s="1"/>
  <c r="H31" i="1" a="1"/>
  <c r="H31" i="1" s="1"/>
  <c r="H32" i="1" a="1"/>
  <c r="H32" i="1" s="1"/>
  <c r="H33" i="1" a="1"/>
  <c r="H33" i="1" s="1"/>
  <c r="H34" i="1" a="1"/>
  <c r="H34" i="1" s="1"/>
  <c r="H35" i="1" a="1"/>
  <c r="H35" i="1" s="1"/>
  <c r="H36" i="1" a="1"/>
  <c r="H36" i="1" s="1"/>
  <c r="H37" i="1" a="1"/>
  <c r="H37" i="1" s="1"/>
  <c r="H38" i="1" a="1"/>
  <c r="H38" i="1" s="1"/>
  <c r="H39" i="1" a="1"/>
  <c r="H39" i="1" s="1"/>
  <c r="H40" i="1" a="1"/>
  <c r="H40" i="1" s="1"/>
  <c r="H41" i="1" a="1"/>
  <c r="H41" i="1" s="1"/>
  <c r="H42" i="1" a="1"/>
  <c r="H42" i="1" s="1"/>
  <c r="H43" i="1" a="1"/>
  <c r="H43" i="1" s="1"/>
  <c r="H44" i="1" a="1"/>
  <c r="H44" i="1" s="1"/>
  <c r="H45" i="1" a="1"/>
  <c r="H45" i="1" s="1"/>
  <c r="H46" i="1" a="1"/>
  <c r="H46" i="1" s="1"/>
  <c r="H47" i="1" a="1"/>
  <c r="H47" i="1" s="1"/>
  <c r="H48" i="1" a="1"/>
  <c r="H48" i="1" s="1"/>
  <c r="H49" i="1" a="1"/>
  <c r="H49" i="1" s="1"/>
  <c r="H50" i="1" a="1"/>
  <c r="H50" i="1" s="1"/>
  <c r="H51" i="1" a="1"/>
  <c r="H51" i="1" s="1"/>
  <c r="H52" i="1" a="1"/>
  <c r="H52" i="1" s="1"/>
  <c r="H53" i="1" a="1"/>
  <c r="H53" i="1" s="1"/>
  <c r="H54" i="1" a="1"/>
  <c r="H54" i="1" s="1"/>
  <c r="H55" i="1" a="1"/>
  <c r="H55" i="1" s="1"/>
  <c r="H56" i="1" a="1"/>
  <c r="H56" i="1" s="1"/>
  <c r="H57" i="1" a="1"/>
  <c r="H57" i="1" s="1"/>
  <c r="H58" i="1" a="1"/>
  <c r="H58" i="1" s="1"/>
  <c r="H59" i="1" a="1"/>
  <c r="H59" i="1" s="1"/>
  <c r="H60" i="1" a="1"/>
  <c r="H60" i="1" s="1"/>
  <c r="H61" i="1" a="1"/>
  <c r="H61" i="1" s="1"/>
  <c r="H62" i="1" a="1"/>
  <c r="H62" i="1" s="1"/>
  <c r="H63" i="1" a="1"/>
  <c r="H63" i="1" s="1"/>
  <c r="H64" i="1" a="1"/>
  <c r="H64" i="1" s="1"/>
  <c r="H65" i="1" a="1"/>
  <c r="H65" i="1" s="1"/>
  <c r="H66" i="1" a="1"/>
  <c r="H66" i="1" s="1"/>
  <c r="H67" i="1" a="1"/>
  <c r="H67" i="1" s="1"/>
  <c r="H68" i="1" a="1"/>
  <c r="H68" i="1" s="1"/>
  <c r="H69" i="1" a="1"/>
  <c r="H69" i="1" s="1"/>
  <c r="H70" i="1" a="1"/>
  <c r="H70" i="1" s="1"/>
  <c r="H71" i="1" a="1"/>
  <c r="H71" i="1" s="1"/>
  <c r="H72" i="1" a="1"/>
  <c r="H72" i="1" s="1"/>
  <c r="H73" i="1" a="1"/>
  <c r="H73" i="1" s="1"/>
  <c r="H74" i="1" a="1"/>
  <c r="H74" i="1" s="1"/>
  <c r="H75" i="1" a="1"/>
  <c r="H75" i="1" s="1"/>
  <c r="H76" i="1" a="1"/>
  <c r="H76" i="1" s="1"/>
  <c r="H77" i="1" a="1"/>
  <c r="H77" i="1" s="1"/>
  <c r="H78" i="1" a="1"/>
  <c r="H78" i="1" s="1"/>
  <c r="H79" i="1" a="1"/>
  <c r="H79" i="1" s="1"/>
  <c r="H80" i="1" a="1"/>
  <c r="H80" i="1" s="1"/>
  <c r="H81" i="1" a="1"/>
  <c r="H81" i="1" s="1"/>
  <c r="H82" i="1" a="1"/>
  <c r="H82" i="1" s="1"/>
  <c r="H83" i="1" a="1"/>
  <c r="H83" i="1" s="1"/>
  <c r="H84" i="1" a="1"/>
  <c r="H84" i="1" s="1"/>
  <c r="H85" i="1" a="1"/>
  <c r="H85" i="1" s="1"/>
  <c r="H86" i="1" a="1"/>
  <c r="H86" i="1" s="1"/>
  <c r="H87" i="1" a="1"/>
  <c r="H87" i="1" s="1"/>
  <c r="H88" i="1" a="1"/>
  <c r="H88" i="1" s="1"/>
  <c r="H89" i="1" a="1"/>
  <c r="H89" i="1" s="1"/>
  <c r="H90" i="1" a="1"/>
  <c r="H90" i="1" s="1"/>
  <c r="H91" i="1" a="1"/>
  <c r="H91" i="1" s="1"/>
  <c r="H92" i="1" a="1"/>
  <c r="H92" i="1" s="1"/>
  <c r="H93" i="1" a="1"/>
  <c r="H93" i="1" s="1"/>
  <c r="H94" i="1" a="1"/>
  <c r="H94" i="1" s="1"/>
  <c r="H95" i="1" a="1"/>
  <c r="H95" i="1" s="1"/>
  <c r="H96" i="1" a="1"/>
  <c r="H96" i="1" s="1"/>
  <c r="H97" i="1" a="1"/>
  <c r="H97" i="1" s="1"/>
  <c r="H98" i="1" a="1"/>
  <c r="H98" i="1" s="1"/>
  <c r="H99" i="1" a="1"/>
  <c r="H99" i="1" s="1"/>
  <c r="H100" i="1" a="1"/>
  <c r="H100" i="1" s="1"/>
  <c r="H101" i="1" a="1"/>
  <c r="H101" i="1" s="1"/>
  <c r="H102" i="1" a="1"/>
  <c r="H102" i="1" s="1"/>
  <c r="H103" i="1" a="1"/>
  <c r="H103" i="1" s="1"/>
  <c r="H104" i="1" a="1"/>
  <c r="H104" i="1" s="1"/>
  <c r="H105" i="1" a="1"/>
  <c r="H105" i="1" s="1"/>
  <c r="H106" i="1" a="1"/>
  <c r="H106" i="1" s="1"/>
  <c r="H107" i="1" a="1"/>
  <c r="H107" i="1" s="1"/>
  <c r="H108" i="1" a="1"/>
  <c r="H108" i="1" s="1"/>
  <c r="H109" i="1" a="1"/>
  <c r="H109" i="1" s="1"/>
  <c r="H110" i="1" a="1"/>
  <c r="H110" i="1" s="1"/>
  <c r="H111" i="1" a="1"/>
  <c r="H111" i="1" s="1"/>
  <c r="H112" i="1" a="1"/>
  <c r="H112" i="1" s="1"/>
  <c r="H113" i="1" a="1"/>
  <c r="H113" i="1" s="1"/>
  <c r="H114" i="1" a="1"/>
  <c r="H114" i="1" s="1"/>
  <c r="H115" i="1" a="1"/>
  <c r="H115" i="1" s="1"/>
  <c r="H116" i="1" a="1"/>
  <c r="H116" i="1" s="1"/>
  <c r="H117" i="1" a="1"/>
  <c r="H117" i="1" s="1"/>
  <c r="H118" i="1" a="1"/>
  <c r="H118" i="1" s="1"/>
  <c r="H119" i="1" a="1"/>
  <c r="H119" i="1" s="1"/>
  <c r="H120" i="1" a="1"/>
  <c r="H120" i="1" s="1"/>
  <c r="H121" i="1" a="1"/>
  <c r="H121" i="1" s="1"/>
  <c r="H122" i="1" a="1"/>
  <c r="H122" i="1" s="1"/>
  <c r="H123" i="1" a="1"/>
  <c r="H123" i="1" s="1"/>
  <c r="H124" i="1" a="1"/>
  <c r="H124" i="1" s="1"/>
  <c r="G25" i="1" a="1"/>
  <c r="G25" i="1" s="1"/>
  <c r="G26" i="1" a="1"/>
  <c r="G26" i="1" s="1"/>
  <c r="G27" i="1" a="1"/>
  <c r="G27" i="1" s="1"/>
  <c r="G28" i="1" a="1"/>
  <c r="G28" i="1" s="1"/>
  <c r="G29" i="1" a="1"/>
  <c r="G29" i="1" s="1"/>
  <c r="G30" i="1" a="1"/>
  <c r="G30" i="1" s="1"/>
  <c r="G31" i="1" a="1"/>
  <c r="G31" i="1" s="1"/>
  <c r="G32" i="1" a="1"/>
  <c r="G32" i="1" s="1"/>
  <c r="G33" i="1" a="1"/>
  <c r="G33" i="1" s="1"/>
  <c r="G34" i="1" a="1"/>
  <c r="G34" i="1" s="1"/>
  <c r="G35" i="1" a="1"/>
  <c r="G35" i="1" s="1"/>
  <c r="G36" i="1" a="1"/>
  <c r="G36" i="1" s="1"/>
  <c r="G37" i="1" a="1"/>
  <c r="G37" i="1" s="1"/>
  <c r="G38" i="1" a="1"/>
  <c r="G38" i="1" s="1"/>
  <c r="G39" i="1" a="1"/>
  <c r="G39" i="1" s="1"/>
  <c r="G40" i="1" a="1"/>
  <c r="G40" i="1" s="1"/>
  <c r="G41" i="1" a="1"/>
  <c r="G41" i="1" s="1"/>
  <c r="G42" i="1" a="1"/>
  <c r="G42" i="1" s="1"/>
  <c r="G43" i="1" a="1"/>
  <c r="G43" i="1" s="1"/>
  <c r="G44" i="1" a="1"/>
  <c r="G44" i="1" s="1"/>
  <c r="G45" i="1" a="1"/>
  <c r="G45" i="1" s="1"/>
  <c r="G46" i="1" a="1"/>
  <c r="G46" i="1" s="1"/>
  <c r="G47" i="1" a="1"/>
  <c r="G47" i="1" s="1"/>
  <c r="G48" i="1" a="1"/>
  <c r="G48" i="1" s="1"/>
  <c r="G49" i="1" a="1"/>
  <c r="G49" i="1" s="1"/>
  <c r="G50" i="1" a="1"/>
  <c r="G50" i="1" s="1"/>
  <c r="G51" i="1" a="1"/>
  <c r="G51" i="1" s="1"/>
  <c r="G52" i="1" a="1"/>
  <c r="G52" i="1" s="1"/>
  <c r="G53" i="1" a="1"/>
  <c r="G53" i="1" s="1"/>
  <c r="G54" i="1" a="1"/>
  <c r="G54" i="1" s="1"/>
  <c r="G55" i="1" a="1"/>
  <c r="G55" i="1" s="1"/>
  <c r="G56" i="1" a="1"/>
  <c r="G56" i="1" s="1"/>
  <c r="G57" i="1" a="1"/>
  <c r="G57" i="1" s="1"/>
  <c r="G58" i="1" a="1"/>
  <c r="G58" i="1" s="1"/>
  <c r="G59" i="1" a="1"/>
  <c r="G59" i="1" s="1"/>
  <c r="G60" i="1" a="1"/>
  <c r="G60" i="1" s="1"/>
  <c r="G61" i="1" a="1"/>
  <c r="G61" i="1" s="1"/>
  <c r="G62" i="1" a="1"/>
  <c r="G62" i="1" s="1"/>
  <c r="G63" i="1" a="1"/>
  <c r="G63" i="1" s="1"/>
  <c r="G64" i="1" a="1"/>
  <c r="G64" i="1" s="1"/>
  <c r="G65" i="1" a="1"/>
  <c r="G65" i="1" s="1"/>
  <c r="G66" i="1" a="1"/>
  <c r="G66" i="1" s="1"/>
  <c r="G67" i="1" a="1"/>
  <c r="G67" i="1" s="1"/>
  <c r="G68" i="1" a="1"/>
  <c r="G68" i="1" s="1"/>
  <c r="G69" i="1" a="1"/>
  <c r="G69" i="1" s="1"/>
  <c r="G70" i="1" a="1"/>
  <c r="G70" i="1" s="1"/>
  <c r="G71" i="1" a="1"/>
  <c r="G71" i="1" s="1"/>
  <c r="G72" i="1" a="1"/>
  <c r="G72" i="1" s="1"/>
  <c r="G73" i="1" a="1"/>
  <c r="G73" i="1" s="1"/>
  <c r="G74" i="1" a="1"/>
  <c r="G74" i="1" s="1"/>
  <c r="G75" i="1" a="1"/>
  <c r="G75" i="1" s="1"/>
  <c r="G76" i="1" a="1"/>
  <c r="G76" i="1" s="1"/>
  <c r="G77" i="1" a="1"/>
  <c r="G77" i="1" s="1"/>
  <c r="G78" i="1" a="1"/>
  <c r="G78" i="1" s="1"/>
  <c r="G79" i="1" a="1"/>
  <c r="G79" i="1" s="1"/>
  <c r="G80" i="1" a="1"/>
  <c r="G80" i="1" s="1"/>
  <c r="G81" i="1" a="1"/>
  <c r="G81" i="1" s="1"/>
  <c r="G82" i="1" a="1"/>
  <c r="G82" i="1" s="1"/>
  <c r="G83" i="1" a="1"/>
  <c r="G83" i="1" s="1"/>
  <c r="G84" i="1" a="1"/>
  <c r="G84" i="1" s="1"/>
  <c r="G85" i="1" a="1"/>
  <c r="G85" i="1" s="1"/>
  <c r="G86" i="1" a="1"/>
  <c r="G86" i="1" s="1"/>
  <c r="G87" i="1" a="1"/>
  <c r="G87" i="1" s="1"/>
  <c r="G88" i="1" a="1"/>
  <c r="G88" i="1" s="1"/>
  <c r="G89" i="1" a="1"/>
  <c r="G89" i="1" s="1"/>
  <c r="G90" i="1" a="1"/>
  <c r="G90" i="1" s="1"/>
  <c r="G91" i="1" a="1"/>
  <c r="G91" i="1" s="1"/>
  <c r="G92" i="1" a="1"/>
  <c r="G92" i="1" s="1"/>
  <c r="G93" i="1" a="1"/>
  <c r="G93" i="1" s="1"/>
  <c r="G94" i="1" a="1"/>
  <c r="G94" i="1" s="1"/>
  <c r="G95" i="1" a="1"/>
  <c r="G95" i="1" s="1"/>
  <c r="G96" i="1" a="1"/>
  <c r="G96" i="1" s="1"/>
  <c r="G97" i="1" a="1"/>
  <c r="G97" i="1" s="1"/>
  <c r="G98" i="1" a="1"/>
  <c r="G98" i="1" s="1"/>
  <c r="G99" i="1" a="1"/>
  <c r="G99" i="1" s="1"/>
  <c r="G100" i="1" a="1"/>
  <c r="G100" i="1" s="1"/>
  <c r="G101" i="1" a="1"/>
  <c r="G101" i="1" s="1"/>
  <c r="G102" i="1" a="1"/>
  <c r="G102" i="1" s="1"/>
  <c r="G103" i="1" a="1"/>
  <c r="G103" i="1" s="1"/>
  <c r="G104" i="1" a="1"/>
  <c r="G104" i="1" s="1"/>
  <c r="G105" i="1" a="1"/>
  <c r="G105" i="1" s="1"/>
  <c r="G106" i="1" a="1"/>
  <c r="G106" i="1" s="1"/>
  <c r="G107" i="1" a="1"/>
  <c r="G107" i="1" s="1"/>
  <c r="G108" i="1" a="1"/>
  <c r="G108" i="1" s="1"/>
  <c r="G109" i="1" a="1"/>
  <c r="G109" i="1" s="1"/>
  <c r="G110" i="1" a="1"/>
  <c r="G110" i="1" s="1"/>
  <c r="G111" i="1" a="1"/>
  <c r="G111" i="1" s="1"/>
  <c r="G112" i="1" a="1"/>
  <c r="G112" i="1" s="1"/>
  <c r="G113" i="1" a="1"/>
  <c r="G113" i="1" s="1"/>
  <c r="G114" i="1" a="1"/>
  <c r="G114" i="1" s="1"/>
  <c r="G115" i="1" a="1"/>
  <c r="G115" i="1" s="1"/>
  <c r="G116" i="1" a="1"/>
  <c r="G116" i="1" s="1"/>
  <c r="G117" i="1" a="1"/>
  <c r="G117" i="1" s="1"/>
  <c r="G118" i="1" a="1"/>
  <c r="G118" i="1" s="1"/>
  <c r="G119" i="1" a="1"/>
  <c r="G119" i="1" s="1"/>
  <c r="G120" i="1" a="1"/>
  <c r="G120" i="1" s="1"/>
  <c r="G121" i="1" a="1"/>
  <c r="G121" i="1" s="1"/>
  <c r="G122" i="1" a="1"/>
  <c r="G122" i="1" s="1"/>
  <c r="G123" i="1" a="1"/>
  <c r="G123" i="1" s="1"/>
  <c r="G124" i="1" a="1"/>
  <c r="G124" i="1" s="1"/>
  <c r="F25" i="1" a="1"/>
  <c r="F25" i="1" s="1"/>
  <c r="F26" i="1" a="1"/>
  <c r="F26" i="1" s="1"/>
  <c r="F27" i="1" a="1"/>
  <c r="F27" i="1" s="1"/>
  <c r="F28" i="1" a="1"/>
  <c r="F28" i="1" s="1"/>
  <c r="F29" i="1" a="1"/>
  <c r="F29" i="1" s="1"/>
  <c r="F30" i="1" a="1"/>
  <c r="F30" i="1" s="1"/>
  <c r="F31" i="1" a="1"/>
  <c r="F31" i="1" s="1"/>
  <c r="F32" i="1" a="1"/>
  <c r="F32" i="1" s="1"/>
  <c r="F33" i="1" a="1"/>
  <c r="F33" i="1" s="1"/>
  <c r="F34" i="1" a="1"/>
  <c r="F34" i="1" s="1"/>
  <c r="F35" i="1" a="1"/>
  <c r="F35" i="1" s="1"/>
  <c r="F36" i="1" a="1"/>
  <c r="F36" i="1" s="1"/>
  <c r="F37" i="1" a="1"/>
  <c r="F37" i="1" s="1"/>
  <c r="F38" i="1" a="1"/>
  <c r="F38" i="1" s="1"/>
  <c r="F39" i="1" a="1"/>
  <c r="F39" i="1" s="1"/>
  <c r="F40" i="1" a="1"/>
  <c r="F40" i="1" s="1"/>
  <c r="F41" i="1" a="1"/>
  <c r="F41" i="1" s="1"/>
  <c r="F42" i="1" a="1"/>
  <c r="F42" i="1" s="1"/>
  <c r="F43" i="1" a="1"/>
  <c r="F43" i="1" s="1"/>
  <c r="M43" i="1" s="1"/>
  <c r="F44" i="1" a="1"/>
  <c r="F44" i="1" s="1"/>
  <c r="M44" i="1" s="1"/>
  <c r="F45" i="1" a="1"/>
  <c r="F45" i="1" s="1"/>
  <c r="F46" i="1" a="1"/>
  <c r="F46" i="1" s="1"/>
  <c r="F47" i="1" a="1"/>
  <c r="F47" i="1" s="1"/>
  <c r="F48" i="1" a="1"/>
  <c r="F48" i="1" s="1"/>
  <c r="F49" i="1" a="1"/>
  <c r="F49" i="1" s="1"/>
  <c r="F50" i="1" a="1"/>
  <c r="F50" i="1" s="1"/>
  <c r="F51" i="1" a="1"/>
  <c r="F51" i="1" s="1"/>
  <c r="F52" i="1" a="1"/>
  <c r="F52" i="1" s="1"/>
  <c r="F53" i="1" a="1"/>
  <c r="F53" i="1" s="1"/>
  <c r="F54" i="1" a="1"/>
  <c r="F54" i="1" s="1"/>
  <c r="F55" i="1" a="1"/>
  <c r="F55" i="1" s="1"/>
  <c r="F56" i="1" a="1"/>
  <c r="F56" i="1" s="1"/>
  <c r="F57" i="1" a="1"/>
  <c r="F57" i="1" s="1"/>
  <c r="F58" i="1" a="1"/>
  <c r="F58" i="1" s="1"/>
  <c r="F59" i="1" a="1"/>
  <c r="F59" i="1" s="1"/>
  <c r="F60" i="1" a="1"/>
  <c r="F60" i="1" s="1"/>
  <c r="F61" i="1" a="1"/>
  <c r="F61" i="1" s="1"/>
  <c r="F62" i="1" a="1"/>
  <c r="F62" i="1" s="1"/>
  <c r="F63" i="1" a="1"/>
  <c r="F63" i="1" s="1"/>
  <c r="M63" i="1" s="1"/>
  <c r="F64" i="1" a="1"/>
  <c r="F64" i="1" s="1"/>
  <c r="M64" i="1" s="1"/>
  <c r="F65" i="1" a="1"/>
  <c r="F65" i="1" s="1"/>
  <c r="F66" i="1" a="1"/>
  <c r="F66" i="1" s="1"/>
  <c r="F67" i="1" a="1"/>
  <c r="F67" i="1" s="1"/>
  <c r="F68" i="1" a="1"/>
  <c r="F68" i="1" s="1"/>
  <c r="F69" i="1" a="1"/>
  <c r="F69" i="1" s="1"/>
  <c r="F70" i="1" a="1"/>
  <c r="F70" i="1" s="1"/>
  <c r="F71" i="1" a="1"/>
  <c r="F71" i="1" s="1"/>
  <c r="F72" i="1" a="1"/>
  <c r="F72" i="1" s="1"/>
  <c r="F73" i="1" a="1"/>
  <c r="F73" i="1" s="1"/>
  <c r="F74" i="1" a="1"/>
  <c r="F74" i="1" s="1"/>
  <c r="F75" i="1" a="1"/>
  <c r="F75" i="1" s="1"/>
  <c r="F76" i="1" a="1"/>
  <c r="F76" i="1" s="1"/>
  <c r="F77" i="1" a="1"/>
  <c r="F77" i="1" s="1"/>
  <c r="F78" i="1" a="1"/>
  <c r="F78" i="1" s="1"/>
  <c r="F79" i="1" a="1"/>
  <c r="F79" i="1" s="1"/>
  <c r="F80" i="1" a="1"/>
  <c r="F80" i="1" s="1"/>
  <c r="F81" i="1" a="1"/>
  <c r="F81" i="1" s="1"/>
  <c r="F82" i="1" a="1"/>
  <c r="F82" i="1" s="1"/>
  <c r="F83" i="1" a="1"/>
  <c r="F83" i="1" s="1"/>
  <c r="M83" i="1" s="1"/>
  <c r="F84" i="1" a="1"/>
  <c r="F84" i="1" s="1"/>
  <c r="F85" i="1" a="1"/>
  <c r="F85" i="1" s="1"/>
  <c r="F86" i="1" a="1"/>
  <c r="F86" i="1" s="1"/>
  <c r="F87" i="1" a="1"/>
  <c r="F87" i="1" s="1"/>
  <c r="F88" i="1" a="1"/>
  <c r="F88" i="1" s="1"/>
  <c r="F89" i="1" a="1"/>
  <c r="F89" i="1" s="1"/>
  <c r="F90" i="1" a="1"/>
  <c r="F90" i="1" s="1"/>
  <c r="F91" i="1" a="1"/>
  <c r="F91" i="1" s="1"/>
  <c r="F92" i="1" a="1"/>
  <c r="F92" i="1" s="1"/>
  <c r="F93" i="1" a="1"/>
  <c r="F93" i="1" s="1"/>
  <c r="F94" i="1" a="1"/>
  <c r="F94" i="1" s="1"/>
  <c r="F95" i="1" a="1"/>
  <c r="F95" i="1" s="1"/>
  <c r="F96" i="1" a="1"/>
  <c r="F96" i="1" s="1"/>
  <c r="F97" i="1" a="1"/>
  <c r="F97" i="1" s="1"/>
  <c r="F98" i="1" a="1"/>
  <c r="F98" i="1" s="1"/>
  <c r="F99" i="1" a="1"/>
  <c r="F99" i="1" s="1"/>
  <c r="F100" i="1" a="1"/>
  <c r="F100" i="1" s="1"/>
  <c r="F101" i="1" a="1"/>
  <c r="F101" i="1" s="1"/>
  <c r="F102" i="1" a="1"/>
  <c r="F102" i="1" s="1"/>
  <c r="F103" i="1" a="1"/>
  <c r="F103" i="1" s="1"/>
  <c r="M103" i="1" s="1"/>
  <c r="F104" i="1" a="1"/>
  <c r="F104" i="1" s="1"/>
  <c r="F105" i="1" a="1"/>
  <c r="F105" i="1" s="1"/>
  <c r="F106" i="1" a="1"/>
  <c r="F106" i="1" s="1"/>
  <c r="F107" i="1" a="1"/>
  <c r="F107" i="1" s="1"/>
  <c r="F108" i="1" a="1"/>
  <c r="F108" i="1" s="1"/>
  <c r="F109" i="1" a="1"/>
  <c r="F109" i="1" s="1"/>
  <c r="F110" i="1" a="1"/>
  <c r="F110" i="1" s="1"/>
  <c r="F111" i="1" a="1"/>
  <c r="F111" i="1" s="1"/>
  <c r="F112" i="1" a="1"/>
  <c r="F112" i="1" s="1"/>
  <c r="F113" i="1" a="1"/>
  <c r="F113" i="1" s="1"/>
  <c r="F114" i="1" a="1"/>
  <c r="F114" i="1" s="1"/>
  <c r="F115" i="1" a="1"/>
  <c r="F115" i="1" s="1"/>
  <c r="F116" i="1" a="1"/>
  <c r="F116" i="1" s="1"/>
  <c r="F117" i="1" a="1"/>
  <c r="F117" i="1" s="1"/>
  <c r="F118" i="1" a="1"/>
  <c r="F118" i="1" s="1"/>
  <c r="F119" i="1" a="1"/>
  <c r="F119" i="1" s="1"/>
  <c r="F120" i="1" a="1"/>
  <c r="F120" i="1" s="1"/>
  <c r="F121" i="1" a="1"/>
  <c r="F121" i="1" s="1"/>
  <c r="F122" i="1" a="1"/>
  <c r="F122" i="1" s="1"/>
  <c r="M122" i="1" s="1"/>
  <c r="F123" i="1" a="1"/>
  <c r="F123" i="1" s="1"/>
  <c r="M123" i="1" s="1"/>
  <c r="F124" i="1" a="1"/>
  <c r="F124" i="1" s="1"/>
  <c r="M108" i="1" l="1"/>
  <c r="M28" i="1"/>
  <c r="M48" i="1"/>
  <c r="M68" i="1"/>
  <c r="M88" i="1"/>
  <c r="M114" i="1"/>
  <c r="M94" i="1"/>
  <c r="M74" i="1"/>
  <c r="M54" i="1"/>
  <c r="M34" i="1"/>
  <c r="M80" i="1"/>
  <c r="M60" i="1"/>
  <c r="M40" i="1"/>
  <c r="M100" i="1"/>
  <c r="M120" i="1"/>
  <c r="M55" i="1"/>
  <c r="M95" i="1"/>
  <c r="M35" i="1"/>
  <c r="M115" i="1"/>
  <c r="M105" i="1"/>
  <c r="M85" i="1"/>
  <c r="M65" i="1"/>
  <c r="M45" i="1"/>
  <c r="M25" i="1"/>
  <c r="M82" i="1"/>
  <c r="M42" i="1"/>
  <c r="M102" i="1"/>
  <c r="M62" i="1"/>
  <c r="M75" i="1"/>
  <c r="M99" i="1"/>
  <c r="M79" i="1"/>
  <c r="M59" i="1"/>
  <c r="M39" i="1"/>
  <c r="M119" i="1"/>
  <c r="M106" i="1"/>
  <c r="M86" i="1"/>
  <c r="M66" i="1"/>
  <c r="M46" i="1"/>
  <c r="M26" i="1"/>
  <c r="M116" i="1"/>
  <c r="M96" i="1"/>
  <c r="M76" i="1"/>
  <c r="M56" i="1"/>
  <c r="M36" i="1"/>
  <c r="M31" i="1"/>
  <c r="M41" i="1"/>
  <c r="M81" i="1"/>
  <c r="M101" i="1"/>
  <c r="M121" i="1"/>
  <c r="M118" i="1"/>
  <c r="M98" i="1"/>
  <c r="M78" i="1"/>
  <c r="M58" i="1"/>
  <c r="M38" i="1"/>
  <c r="M111" i="1"/>
  <c r="M91" i="1"/>
  <c r="M71" i="1"/>
  <c r="M51" i="1"/>
  <c r="M37" i="1"/>
  <c r="M57" i="1"/>
  <c r="M124" i="1"/>
  <c r="M104" i="1"/>
  <c r="M84" i="1"/>
  <c r="M112" i="1"/>
  <c r="M92" i="1"/>
  <c r="M72" i="1"/>
  <c r="M52" i="1"/>
  <c r="M32" i="1"/>
  <c r="M67" i="1"/>
  <c r="M107" i="1"/>
  <c r="M47" i="1"/>
  <c r="M87" i="1"/>
  <c r="M27" i="1"/>
  <c r="M110" i="1"/>
  <c r="M90" i="1"/>
  <c r="M70" i="1"/>
  <c r="M50" i="1"/>
  <c r="M30" i="1"/>
  <c r="M77" i="1"/>
  <c r="M117" i="1"/>
  <c r="M97" i="1"/>
  <c r="M109" i="1"/>
  <c r="M89" i="1"/>
  <c r="M69" i="1"/>
  <c r="M49" i="1"/>
  <c r="M29" i="1"/>
  <c r="M113" i="1"/>
  <c r="M93" i="1"/>
  <c r="M73" i="1"/>
  <c r="M53" i="1"/>
  <c r="M33" i="1"/>
  <c r="M61" i="1"/>
  <c r="M125" i="1"/>
</calcChain>
</file>

<file path=xl/metadata.xml><?xml version="1.0" encoding="utf-8"?>
<metadata xmlns="http://schemas.openxmlformats.org/spreadsheetml/2006/main" xmlns:xlrd="http://schemas.microsoft.com/office/spreadsheetml/2017/richdata" xmlns:xda="http://schemas.microsoft.com/office/spreadsheetml/2017/dynamicarray">
  <metadataTypes count="2">
    <metadataType name="XLRICHVALUE" minSupportedVersion="120000" copy="1" pasteAll="1" pasteValues="1" merge="1" splitFirst="1" rowColShift="1" clearFormats="1" clearComments="1" assign="1" coerce="1"/>
    <metadataType name="XLDAPR" minSupportedVersion="120000" copy="1" pasteAll="1" pasteValues="1" merge="1" splitFirst="1" rowColShift="1" clearFormats="1" clearComments="1" assign="1" coerce="1" cellMeta="1"/>
  </metadataTypes>
  <futureMetadata name="XLRICHVALUE" count="107">
    <bk>
      <extLst>
        <ext uri="{3e2802c4-a4d2-4d8b-9148-e3be6c30e623}">
          <xlrd:rvb i="2"/>
        </ext>
      </extLst>
    </bk>
    <bk>
      <extLst>
        <ext uri="{3e2802c4-a4d2-4d8b-9148-e3be6c30e623}">
          <xlrd:rvb i="9"/>
        </ext>
      </extLst>
    </bk>
    <bk>
      <extLst>
        <ext uri="{3e2802c4-a4d2-4d8b-9148-e3be6c30e623}">
          <xlrd:rvb i="12"/>
        </ext>
      </extLst>
    </bk>
    <bk>
      <extLst>
        <ext uri="{3e2802c4-a4d2-4d8b-9148-e3be6c30e623}">
          <xlrd:rvb i="15"/>
        </ext>
      </extLst>
    </bk>
    <bk>
      <extLst>
        <ext uri="{3e2802c4-a4d2-4d8b-9148-e3be6c30e623}">
          <xlrd:rvb i="18"/>
        </ext>
      </extLst>
    </bk>
    <bk>
      <extLst>
        <ext uri="{3e2802c4-a4d2-4d8b-9148-e3be6c30e623}">
          <xlrd:rvb i="21"/>
        </ext>
      </extLst>
    </bk>
    <bk>
      <extLst>
        <ext uri="{3e2802c4-a4d2-4d8b-9148-e3be6c30e623}">
          <xlrd:rvb i="24"/>
        </ext>
      </extLst>
    </bk>
    <bk>
      <extLst>
        <ext uri="{3e2802c4-a4d2-4d8b-9148-e3be6c30e623}">
          <xlrd:rvb i="27"/>
        </ext>
      </extLst>
    </bk>
    <bk>
      <extLst>
        <ext uri="{3e2802c4-a4d2-4d8b-9148-e3be6c30e623}">
          <xlrd:rvb i="30"/>
        </ext>
      </extLst>
    </bk>
    <bk>
      <extLst>
        <ext uri="{3e2802c4-a4d2-4d8b-9148-e3be6c30e623}">
          <xlrd:rvb i="33"/>
        </ext>
      </extLst>
    </bk>
    <bk>
      <extLst>
        <ext uri="{3e2802c4-a4d2-4d8b-9148-e3be6c30e623}">
          <xlrd:rvb i="36"/>
        </ext>
      </extLst>
    </bk>
    <bk>
      <extLst>
        <ext uri="{3e2802c4-a4d2-4d8b-9148-e3be6c30e623}">
          <xlrd:rvb i="39"/>
        </ext>
      </extLst>
    </bk>
    <bk>
      <extLst>
        <ext uri="{3e2802c4-a4d2-4d8b-9148-e3be6c30e623}">
          <xlrd:rvb i="42"/>
        </ext>
      </extLst>
    </bk>
    <bk>
      <extLst>
        <ext uri="{3e2802c4-a4d2-4d8b-9148-e3be6c30e623}">
          <xlrd:rvb i="45"/>
        </ext>
      </extLst>
    </bk>
    <bk>
      <extLst>
        <ext uri="{3e2802c4-a4d2-4d8b-9148-e3be6c30e623}">
          <xlrd:rvb i="48"/>
        </ext>
      </extLst>
    </bk>
    <bk>
      <extLst>
        <ext uri="{3e2802c4-a4d2-4d8b-9148-e3be6c30e623}">
          <xlrd:rvb i="51"/>
        </ext>
      </extLst>
    </bk>
    <bk>
      <extLst>
        <ext uri="{3e2802c4-a4d2-4d8b-9148-e3be6c30e623}">
          <xlrd:rvb i="52"/>
        </ext>
      </extLst>
    </bk>
    <bk>
      <extLst>
        <ext uri="{3e2802c4-a4d2-4d8b-9148-e3be6c30e623}">
          <xlrd:rvb i="58"/>
        </ext>
      </extLst>
    </bk>
    <bk>
      <extLst>
        <ext uri="{3e2802c4-a4d2-4d8b-9148-e3be6c30e623}">
          <xlrd:rvb i="61"/>
        </ext>
      </extLst>
    </bk>
    <bk>
      <extLst>
        <ext uri="{3e2802c4-a4d2-4d8b-9148-e3be6c30e623}">
          <xlrd:rvb i="64"/>
        </ext>
      </extLst>
    </bk>
    <bk>
      <extLst>
        <ext uri="{3e2802c4-a4d2-4d8b-9148-e3be6c30e623}">
          <xlrd:rvb i="67"/>
        </ext>
      </extLst>
    </bk>
    <bk>
      <extLst>
        <ext uri="{3e2802c4-a4d2-4d8b-9148-e3be6c30e623}">
          <xlrd:rvb i="70"/>
        </ext>
      </extLst>
    </bk>
    <bk>
      <extLst>
        <ext uri="{3e2802c4-a4d2-4d8b-9148-e3be6c30e623}">
          <xlrd:rvb i="73"/>
        </ext>
      </extLst>
    </bk>
    <bk>
      <extLst>
        <ext uri="{3e2802c4-a4d2-4d8b-9148-e3be6c30e623}">
          <xlrd:rvb i="76"/>
        </ext>
      </extLst>
    </bk>
    <bk>
      <extLst>
        <ext uri="{3e2802c4-a4d2-4d8b-9148-e3be6c30e623}">
          <xlrd:rvb i="79"/>
        </ext>
      </extLst>
    </bk>
    <bk>
      <extLst>
        <ext uri="{3e2802c4-a4d2-4d8b-9148-e3be6c30e623}">
          <xlrd:rvb i="82"/>
        </ext>
      </extLst>
    </bk>
    <bk>
      <extLst>
        <ext uri="{3e2802c4-a4d2-4d8b-9148-e3be6c30e623}">
          <xlrd:rvb i="85"/>
        </ext>
      </extLst>
    </bk>
    <bk>
      <extLst>
        <ext uri="{3e2802c4-a4d2-4d8b-9148-e3be6c30e623}">
          <xlrd:rvb i="91"/>
        </ext>
      </extLst>
    </bk>
    <bk>
      <extLst>
        <ext uri="{3e2802c4-a4d2-4d8b-9148-e3be6c30e623}">
          <xlrd:rvb i="94"/>
        </ext>
      </extLst>
    </bk>
    <bk>
      <extLst>
        <ext uri="{3e2802c4-a4d2-4d8b-9148-e3be6c30e623}">
          <xlrd:rvb i="100"/>
        </ext>
      </extLst>
    </bk>
    <bk>
      <extLst>
        <ext uri="{3e2802c4-a4d2-4d8b-9148-e3be6c30e623}">
          <xlrd:rvb i="103"/>
        </ext>
      </extLst>
    </bk>
    <bk>
      <extLst>
        <ext uri="{3e2802c4-a4d2-4d8b-9148-e3be6c30e623}">
          <xlrd:rvb i="106"/>
        </ext>
      </extLst>
    </bk>
    <bk>
      <extLst>
        <ext uri="{3e2802c4-a4d2-4d8b-9148-e3be6c30e623}">
          <xlrd:rvb i="109"/>
        </ext>
      </extLst>
    </bk>
    <bk>
      <extLst>
        <ext uri="{3e2802c4-a4d2-4d8b-9148-e3be6c30e623}">
          <xlrd:rvb i="112"/>
        </ext>
      </extLst>
    </bk>
    <bk>
      <extLst>
        <ext uri="{3e2802c4-a4d2-4d8b-9148-e3be6c30e623}">
          <xlrd:rvb i="118"/>
        </ext>
      </extLst>
    </bk>
    <bk>
      <extLst>
        <ext uri="{3e2802c4-a4d2-4d8b-9148-e3be6c30e623}">
          <xlrd:rvb i="121"/>
        </ext>
      </extLst>
    </bk>
    <bk>
      <extLst>
        <ext uri="{3e2802c4-a4d2-4d8b-9148-e3be6c30e623}">
          <xlrd:rvb i="124"/>
        </ext>
      </extLst>
    </bk>
    <bk>
      <extLst>
        <ext uri="{3e2802c4-a4d2-4d8b-9148-e3be6c30e623}">
          <xlrd:rvb i="130"/>
        </ext>
      </extLst>
    </bk>
    <bk>
      <extLst>
        <ext uri="{3e2802c4-a4d2-4d8b-9148-e3be6c30e623}">
          <xlrd:rvb i="133"/>
        </ext>
      </extLst>
    </bk>
    <bk>
      <extLst>
        <ext uri="{3e2802c4-a4d2-4d8b-9148-e3be6c30e623}">
          <xlrd:rvb i="139"/>
        </ext>
      </extLst>
    </bk>
    <bk>
      <extLst>
        <ext uri="{3e2802c4-a4d2-4d8b-9148-e3be6c30e623}">
          <xlrd:rvb i="142"/>
        </ext>
      </extLst>
    </bk>
    <bk>
      <extLst>
        <ext uri="{3e2802c4-a4d2-4d8b-9148-e3be6c30e623}">
          <xlrd:rvb i="145"/>
        </ext>
      </extLst>
    </bk>
    <bk>
      <extLst>
        <ext uri="{3e2802c4-a4d2-4d8b-9148-e3be6c30e623}">
          <xlrd:rvb i="148"/>
        </ext>
      </extLst>
    </bk>
    <bk>
      <extLst>
        <ext uri="{3e2802c4-a4d2-4d8b-9148-e3be6c30e623}">
          <xlrd:rvb i="151"/>
        </ext>
      </extLst>
    </bk>
    <bk>
      <extLst>
        <ext uri="{3e2802c4-a4d2-4d8b-9148-e3be6c30e623}">
          <xlrd:rvb i="154"/>
        </ext>
      </extLst>
    </bk>
    <bk>
      <extLst>
        <ext uri="{3e2802c4-a4d2-4d8b-9148-e3be6c30e623}">
          <xlrd:rvb i="157"/>
        </ext>
      </extLst>
    </bk>
    <bk>
      <extLst>
        <ext uri="{3e2802c4-a4d2-4d8b-9148-e3be6c30e623}">
          <xlrd:rvb i="160"/>
        </ext>
      </extLst>
    </bk>
    <bk>
      <extLst>
        <ext uri="{3e2802c4-a4d2-4d8b-9148-e3be6c30e623}">
          <xlrd:rvb i="163"/>
        </ext>
      </extLst>
    </bk>
    <bk>
      <extLst>
        <ext uri="{3e2802c4-a4d2-4d8b-9148-e3be6c30e623}">
          <xlrd:rvb i="166"/>
        </ext>
      </extLst>
    </bk>
    <bk>
      <extLst>
        <ext uri="{3e2802c4-a4d2-4d8b-9148-e3be6c30e623}">
          <xlrd:rvb i="169"/>
        </ext>
      </extLst>
    </bk>
    <bk>
      <extLst>
        <ext uri="{3e2802c4-a4d2-4d8b-9148-e3be6c30e623}">
          <xlrd:rvb i="172"/>
        </ext>
      </extLst>
    </bk>
    <bk>
      <extLst>
        <ext uri="{3e2802c4-a4d2-4d8b-9148-e3be6c30e623}">
          <xlrd:rvb i="175"/>
        </ext>
      </extLst>
    </bk>
    <bk>
      <extLst>
        <ext uri="{3e2802c4-a4d2-4d8b-9148-e3be6c30e623}">
          <xlrd:rvb i="178"/>
        </ext>
      </extLst>
    </bk>
    <bk>
      <extLst>
        <ext uri="{3e2802c4-a4d2-4d8b-9148-e3be6c30e623}">
          <xlrd:rvb i="181"/>
        </ext>
      </extLst>
    </bk>
    <bk>
      <extLst>
        <ext uri="{3e2802c4-a4d2-4d8b-9148-e3be6c30e623}">
          <xlrd:rvb i="184"/>
        </ext>
      </extLst>
    </bk>
    <bk>
      <extLst>
        <ext uri="{3e2802c4-a4d2-4d8b-9148-e3be6c30e623}">
          <xlrd:rvb i="187"/>
        </ext>
      </extLst>
    </bk>
    <bk>
      <extLst>
        <ext uri="{3e2802c4-a4d2-4d8b-9148-e3be6c30e623}">
          <xlrd:rvb i="190"/>
        </ext>
      </extLst>
    </bk>
    <bk>
      <extLst>
        <ext uri="{3e2802c4-a4d2-4d8b-9148-e3be6c30e623}">
          <xlrd:rvb i="193"/>
        </ext>
      </extLst>
    </bk>
    <bk>
      <extLst>
        <ext uri="{3e2802c4-a4d2-4d8b-9148-e3be6c30e623}">
          <xlrd:rvb i="199"/>
        </ext>
      </extLst>
    </bk>
    <bk>
      <extLst>
        <ext uri="{3e2802c4-a4d2-4d8b-9148-e3be6c30e623}">
          <xlrd:rvb i="202"/>
        </ext>
      </extLst>
    </bk>
    <bk>
      <extLst>
        <ext uri="{3e2802c4-a4d2-4d8b-9148-e3be6c30e623}">
          <xlrd:rvb i="205"/>
        </ext>
      </extLst>
    </bk>
    <bk>
      <extLst>
        <ext uri="{3e2802c4-a4d2-4d8b-9148-e3be6c30e623}">
          <xlrd:rvb i="208"/>
        </ext>
      </extLst>
    </bk>
    <bk>
      <extLst>
        <ext uri="{3e2802c4-a4d2-4d8b-9148-e3be6c30e623}">
          <xlrd:rvb i="211"/>
        </ext>
      </extLst>
    </bk>
    <bk>
      <extLst>
        <ext uri="{3e2802c4-a4d2-4d8b-9148-e3be6c30e623}">
          <xlrd:rvb i="214"/>
        </ext>
      </extLst>
    </bk>
    <bk>
      <extLst>
        <ext uri="{3e2802c4-a4d2-4d8b-9148-e3be6c30e623}">
          <xlrd:rvb i="217"/>
        </ext>
      </extLst>
    </bk>
    <bk>
      <extLst>
        <ext uri="{3e2802c4-a4d2-4d8b-9148-e3be6c30e623}">
          <xlrd:rvb i="220"/>
        </ext>
      </extLst>
    </bk>
    <bk>
      <extLst>
        <ext uri="{3e2802c4-a4d2-4d8b-9148-e3be6c30e623}">
          <xlrd:rvb i="223"/>
        </ext>
      </extLst>
    </bk>
    <bk>
      <extLst>
        <ext uri="{3e2802c4-a4d2-4d8b-9148-e3be6c30e623}">
          <xlrd:rvb i="226"/>
        </ext>
      </extLst>
    </bk>
    <bk>
      <extLst>
        <ext uri="{3e2802c4-a4d2-4d8b-9148-e3be6c30e623}">
          <xlrd:rvb i="229"/>
        </ext>
      </extLst>
    </bk>
    <bk>
      <extLst>
        <ext uri="{3e2802c4-a4d2-4d8b-9148-e3be6c30e623}">
          <xlrd:rvb i="232"/>
        </ext>
      </extLst>
    </bk>
    <bk>
      <extLst>
        <ext uri="{3e2802c4-a4d2-4d8b-9148-e3be6c30e623}">
          <xlrd:rvb i="235"/>
        </ext>
      </extLst>
    </bk>
    <bk>
      <extLst>
        <ext uri="{3e2802c4-a4d2-4d8b-9148-e3be6c30e623}">
          <xlrd:rvb i="238"/>
        </ext>
      </extLst>
    </bk>
    <bk>
      <extLst>
        <ext uri="{3e2802c4-a4d2-4d8b-9148-e3be6c30e623}">
          <xlrd:rvb i="241"/>
        </ext>
      </extLst>
    </bk>
    <bk>
      <extLst>
        <ext uri="{3e2802c4-a4d2-4d8b-9148-e3be6c30e623}">
          <xlrd:rvb i="244"/>
        </ext>
      </extLst>
    </bk>
    <bk>
      <extLst>
        <ext uri="{3e2802c4-a4d2-4d8b-9148-e3be6c30e623}">
          <xlrd:rvb i="247"/>
        </ext>
      </extLst>
    </bk>
    <bk>
      <extLst>
        <ext uri="{3e2802c4-a4d2-4d8b-9148-e3be6c30e623}">
          <xlrd:rvb i="250"/>
        </ext>
      </extLst>
    </bk>
    <bk>
      <extLst>
        <ext uri="{3e2802c4-a4d2-4d8b-9148-e3be6c30e623}">
          <xlrd:rvb i="253"/>
        </ext>
      </extLst>
    </bk>
    <bk>
      <extLst>
        <ext uri="{3e2802c4-a4d2-4d8b-9148-e3be6c30e623}">
          <xlrd:rvb i="256"/>
        </ext>
      </extLst>
    </bk>
    <bk>
      <extLst>
        <ext uri="{3e2802c4-a4d2-4d8b-9148-e3be6c30e623}">
          <xlrd:rvb i="259"/>
        </ext>
      </extLst>
    </bk>
    <bk>
      <extLst>
        <ext uri="{3e2802c4-a4d2-4d8b-9148-e3be6c30e623}">
          <xlrd:rvb i="262"/>
        </ext>
      </extLst>
    </bk>
    <bk>
      <extLst>
        <ext uri="{3e2802c4-a4d2-4d8b-9148-e3be6c30e623}">
          <xlrd:rvb i="265"/>
        </ext>
      </extLst>
    </bk>
    <bk>
      <extLst>
        <ext uri="{3e2802c4-a4d2-4d8b-9148-e3be6c30e623}">
          <xlrd:rvb i="268"/>
        </ext>
      </extLst>
    </bk>
    <bk>
      <extLst>
        <ext uri="{3e2802c4-a4d2-4d8b-9148-e3be6c30e623}">
          <xlrd:rvb i="271"/>
        </ext>
      </extLst>
    </bk>
    <bk>
      <extLst>
        <ext uri="{3e2802c4-a4d2-4d8b-9148-e3be6c30e623}">
          <xlrd:rvb i="274"/>
        </ext>
      </extLst>
    </bk>
    <bk>
      <extLst>
        <ext uri="{3e2802c4-a4d2-4d8b-9148-e3be6c30e623}">
          <xlrd:rvb i="277"/>
        </ext>
      </extLst>
    </bk>
    <bk>
      <extLst>
        <ext uri="{3e2802c4-a4d2-4d8b-9148-e3be6c30e623}">
          <xlrd:rvb i="280"/>
        </ext>
      </extLst>
    </bk>
    <bk>
      <extLst>
        <ext uri="{3e2802c4-a4d2-4d8b-9148-e3be6c30e623}">
          <xlrd:rvb i="283"/>
        </ext>
      </extLst>
    </bk>
    <bk>
      <extLst>
        <ext uri="{3e2802c4-a4d2-4d8b-9148-e3be6c30e623}">
          <xlrd:rvb i="286"/>
        </ext>
      </extLst>
    </bk>
    <bk>
      <extLst>
        <ext uri="{3e2802c4-a4d2-4d8b-9148-e3be6c30e623}">
          <xlrd:rvb i="289"/>
        </ext>
      </extLst>
    </bk>
    <bk>
      <extLst>
        <ext uri="{3e2802c4-a4d2-4d8b-9148-e3be6c30e623}">
          <xlrd:rvb i="292"/>
        </ext>
      </extLst>
    </bk>
    <bk>
      <extLst>
        <ext uri="{3e2802c4-a4d2-4d8b-9148-e3be6c30e623}">
          <xlrd:rvb i="295"/>
        </ext>
      </extLst>
    </bk>
    <bk>
      <extLst>
        <ext uri="{3e2802c4-a4d2-4d8b-9148-e3be6c30e623}">
          <xlrd:rvb i="298"/>
        </ext>
      </extLst>
    </bk>
    <bk>
      <extLst>
        <ext uri="{3e2802c4-a4d2-4d8b-9148-e3be6c30e623}">
          <xlrd:rvb i="301"/>
        </ext>
      </extLst>
    </bk>
    <bk>
      <extLst>
        <ext uri="{3e2802c4-a4d2-4d8b-9148-e3be6c30e623}">
          <xlrd:rvb i="304"/>
        </ext>
      </extLst>
    </bk>
    <bk>
      <extLst>
        <ext uri="{3e2802c4-a4d2-4d8b-9148-e3be6c30e623}">
          <xlrd:rvb i="307"/>
        </ext>
      </extLst>
    </bk>
    <bk>
      <extLst>
        <ext uri="{3e2802c4-a4d2-4d8b-9148-e3be6c30e623}">
          <xlrd:rvb i="310"/>
        </ext>
      </extLst>
    </bk>
    <bk>
      <extLst>
        <ext uri="{3e2802c4-a4d2-4d8b-9148-e3be6c30e623}">
          <xlrd:rvb i="313"/>
        </ext>
      </extLst>
    </bk>
    <bk>
      <extLst>
        <ext uri="{3e2802c4-a4d2-4d8b-9148-e3be6c30e623}">
          <xlrd:rvb i="314"/>
        </ext>
      </extLst>
    </bk>
    <bk>
      <extLst>
        <ext uri="{3e2802c4-a4d2-4d8b-9148-e3be6c30e623}">
          <xlrd:rvb i="315"/>
        </ext>
      </extLst>
    </bk>
    <bk>
      <extLst>
        <ext uri="{3e2802c4-a4d2-4d8b-9148-e3be6c30e623}">
          <xlrd:rvb i="316"/>
        </ext>
      </extLst>
    </bk>
    <bk>
      <extLst>
        <ext uri="{3e2802c4-a4d2-4d8b-9148-e3be6c30e623}">
          <xlrd:rvb i="317"/>
        </ext>
      </extLst>
    </bk>
    <bk>
      <extLst>
        <ext uri="{3e2802c4-a4d2-4d8b-9148-e3be6c30e623}">
          <xlrd:rvb i="318"/>
        </ext>
      </extLst>
    </bk>
    <bk>
      <extLst>
        <ext uri="{3e2802c4-a4d2-4d8b-9148-e3be6c30e623}">
          <xlrd:rvb i="319"/>
        </ext>
      </extLst>
    </bk>
    <bk>
      <extLst>
        <ext uri="{3e2802c4-a4d2-4d8b-9148-e3be6c30e623}">
          <xlrd:rvb i="320"/>
        </ext>
      </extLst>
    </bk>
    <bk>
      <extLst>
        <ext uri="{3e2802c4-a4d2-4d8b-9148-e3be6c30e623}">
          <xlrd:rvb i="321"/>
        </ext>
      </extLst>
    </bk>
    <bk>
      <extLst>
        <ext uri="{3e2802c4-a4d2-4d8b-9148-e3be6c30e623}">
          <xlrd:rvb i="322"/>
        </ext>
      </extLst>
    </bk>
    <bk>
      <extLst>
        <ext uri="{3e2802c4-a4d2-4d8b-9148-e3be6c30e623}">
          <xlrd:rvb i="325"/>
        </ext>
      </extLst>
    </bk>
  </futureMetadata>
  <futureMetadata name="XLDAPR" count="1">
    <bk>
      <extLst>
        <ext uri="{bdbb8cdc-fa1e-496e-a857-3c3f30c029c3}">
          <xda:dynamicArrayProperties fDynamic="1" fCollapsed="0"/>
        </ext>
      </extLst>
    </bk>
  </futureMetadata>
  <cellMetadata count="1">
    <bk>
      <rc t="2" v="0"/>
    </bk>
  </cellMetadata>
  <valueMetadata count="107">
    <bk>
      <rc t="1" v="0"/>
    </bk>
    <bk>
      <rc t="1" v="1"/>
    </bk>
    <bk>
      <rc t="1" v="2"/>
    </bk>
    <bk>
      <rc t="1" v="3"/>
    </bk>
    <bk>
      <rc t="1" v="4"/>
    </bk>
    <bk>
      <rc t="1" v="5"/>
    </bk>
    <bk>
      <rc t="1" v="6"/>
    </bk>
    <bk>
      <rc t="1" v="7"/>
    </bk>
    <bk>
      <rc t="1" v="8"/>
    </bk>
    <bk>
      <rc t="1" v="9"/>
    </bk>
    <bk>
      <rc t="1" v="10"/>
    </bk>
    <bk>
      <rc t="1" v="11"/>
    </bk>
    <bk>
      <rc t="1" v="12"/>
    </bk>
    <bk>
      <rc t="1" v="13"/>
    </bk>
    <bk>
      <rc t="1" v="14"/>
    </bk>
    <bk>
      <rc t="1" v="15"/>
    </bk>
    <bk>
      <rc t="1" v="16"/>
    </bk>
    <bk>
      <rc t="1" v="17"/>
    </bk>
    <bk>
      <rc t="1" v="18"/>
    </bk>
    <bk>
      <rc t="1" v="19"/>
    </bk>
    <bk>
      <rc t="1" v="20"/>
    </bk>
    <bk>
      <rc t="1" v="21"/>
    </bk>
    <bk>
      <rc t="1" v="22"/>
    </bk>
    <bk>
      <rc t="1" v="23"/>
    </bk>
    <bk>
      <rc t="1" v="24"/>
    </bk>
    <bk>
      <rc t="1" v="25"/>
    </bk>
    <bk>
      <rc t="1" v="26"/>
    </bk>
    <bk>
      <rc t="1" v="27"/>
    </bk>
    <bk>
      <rc t="1" v="28"/>
    </bk>
    <bk>
      <rc t="1" v="29"/>
    </bk>
    <bk>
      <rc t="1" v="30"/>
    </bk>
    <bk>
      <rc t="1" v="31"/>
    </bk>
    <bk>
      <rc t="1" v="32"/>
    </bk>
    <bk>
      <rc t="1" v="33"/>
    </bk>
    <bk>
      <rc t="1" v="34"/>
    </bk>
    <bk>
      <rc t="1" v="35"/>
    </bk>
    <bk>
      <rc t="1" v="36"/>
    </bk>
    <bk>
      <rc t="1" v="37"/>
    </bk>
    <bk>
      <rc t="1" v="38"/>
    </bk>
    <bk>
      <rc t="1" v="39"/>
    </bk>
    <bk>
      <rc t="1" v="40"/>
    </bk>
    <bk>
      <rc t="1" v="41"/>
    </bk>
    <bk>
      <rc t="1" v="42"/>
    </bk>
    <bk>
      <rc t="1" v="43"/>
    </bk>
    <bk>
      <rc t="1" v="44"/>
    </bk>
    <bk>
      <rc t="1" v="45"/>
    </bk>
    <bk>
      <rc t="1" v="46"/>
    </bk>
    <bk>
      <rc t="1" v="47"/>
    </bk>
    <bk>
      <rc t="1" v="48"/>
    </bk>
    <bk>
      <rc t="1" v="49"/>
    </bk>
    <bk>
      <rc t="1" v="50"/>
    </bk>
    <bk>
      <rc t="1" v="51"/>
    </bk>
    <bk>
      <rc t="1" v="52"/>
    </bk>
    <bk>
      <rc t="1" v="53"/>
    </bk>
    <bk>
      <rc t="1" v="54"/>
    </bk>
    <bk>
      <rc t="1" v="55"/>
    </bk>
    <bk>
      <rc t="1" v="56"/>
    </bk>
    <bk>
      <rc t="1" v="57"/>
    </bk>
    <bk>
      <rc t="1" v="58"/>
    </bk>
    <bk>
      <rc t="1" v="59"/>
    </bk>
    <bk>
      <rc t="1" v="60"/>
    </bk>
    <bk>
      <rc t="1" v="61"/>
    </bk>
    <bk>
      <rc t="1" v="62"/>
    </bk>
    <bk>
      <rc t="1" v="63"/>
    </bk>
    <bk>
      <rc t="1" v="64"/>
    </bk>
    <bk>
      <rc t="1" v="65"/>
    </bk>
    <bk>
      <rc t="1" v="66"/>
    </bk>
    <bk>
      <rc t="1" v="67"/>
    </bk>
    <bk>
      <rc t="1" v="68"/>
    </bk>
    <bk>
      <rc t="1" v="69"/>
    </bk>
    <bk>
      <rc t="1" v="70"/>
    </bk>
    <bk>
      <rc t="1" v="71"/>
    </bk>
    <bk>
      <rc t="1" v="72"/>
    </bk>
    <bk>
      <rc t="1" v="73"/>
    </bk>
    <bk>
      <rc t="1" v="74"/>
    </bk>
    <bk>
      <rc t="1" v="75"/>
    </bk>
    <bk>
      <rc t="1" v="76"/>
    </bk>
    <bk>
      <rc t="1" v="77"/>
    </bk>
    <bk>
      <rc t="1" v="78"/>
    </bk>
    <bk>
      <rc t="1" v="79"/>
    </bk>
    <bk>
      <rc t="1" v="80"/>
    </bk>
    <bk>
      <rc t="1" v="81"/>
    </bk>
    <bk>
      <rc t="1" v="82"/>
    </bk>
    <bk>
      <rc t="1" v="83"/>
    </bk>
    <bk>
      <rc t="1" v="84"/>
    </bk>
    <bk>
      <rc t="1" v="85"/>
    </bk>
    <bk>
      <rc t="1" v="86"/>
    </bk>
    <bk>
      <rc t="1" v="87"/>
    </bk>
    <bk>
      <rc t="1" v="88"/>
    </bk>
    <bk>
      <rc t="1" v="89"/>
    </bk>
    <bk>
      <rc t="1" v="90"/>
    </bk>
    <bk>
      <rc t="1" v="91"/>
    </bk>
    <bk>
      <rc t="1" v="92"/>
    </bk>
    <bk>
      <rc t="1" v="93"/>
    </bk>
    <bk>
      <rc t="1" v="94"/>
    </bk>
    <bk>
      <rc t="1" v="95"/>
    </bk>
    <bk>
      <rc t="1" v="96"/>
    </bk>
    <bk>
      <rc t="1" v="97"/>
    </bk>
    <bk>
      <rc t="1" v="98"/>
    </bk>
    <bk>
      <rc t="1" v="99"/>
    </bk>
    <bk>
      <rc t="1" v="100"/>
    </bk>
    <bk>
      <rc t="1" v="101"/>
    </bk>
    <bk>
      <rc t="1" v="102"/>
    </bk>
    <bk>
      <rc t="1" v="103"/>
    </bk>
    <bk>
      <rc t="1" v="104"/>
    </bk>
    <bk>
      <rc t="1" v="105"/>
    </bk>
    <bk>
      <rc t="1" v="106"/>
    </bk>
  </valueMetadata>
</metadata>
</file>

<file path=xl/sharedStrings.xml><?xml version="1.0" encoding="utf-8"?>
<sst xmlns="http://schemas.openxmlformats.org/spreadsheetml/2006/main" count="121" uniqueCount="118">
  <si>
    <t>US Stock Market Watcher</t>
  </si>
  <si>
    <t>Denominated in USD</t>
  </si>
  <si>
    <t>Built-In Extraction</t>
    <phoneticPr fontId="1" type="noConversion"/>
  </si>
  <si>
    <t>Manual</t>
    <phoneticPr fontId="1" type="noConversion"/>
  </si>
  <si>
    <t>Rank</t>
  </si>
  <si>
    <t>Company</t>
  </si>
  <si>
    <t>Ticker</t>
  </si>
  <si>
    <t>Industry</t>
    <phoneticPr fontId="1" type="noConversion"/>
  </si>
  <si>
    <t>Instrument Type</t>
    <phoneticPr fontId="1" type="noConversion"/>
  </si>
  <si>
    <t>Price</t>
  </si>
  <si>
    <t>52-Weeks High</t>
    <phoneticPr fontId="1" type="noConversion"/>
  </si>
  <si>
    <t>52-Weeks Low</t>
    <phoneticPr fontId="1" type="noConversion"/>
  </si>
  <si>
    <t>Change</t>
    <phoneticPr fontId="1" type="noConversion"/>
  </si>
  <si>
    <t>PE</t>
    <phoneticPr fontId="1" type="noConversion"/>
  </si>
  <si>
    <t>Volumn Average</t>
    <phoneticPr fontId="1" type="noConversion"/>
  </si>
  <si>
    <t>Market cap</t>
  </si>
  <si>
    <t>Transaction Amount</t>
    <phoneticPr fontId="1" type="noConversion"/>
  </si>
  <si>
    <t>Watchlist</t>
    <phoneticPr fontId="1" type="noConversion"/>
  </si>
  <si>
    <t>Apple Inc.</t>
  </si>
  <si>
    <t>Microsoft Corporation</t>
  </si>
  <si>
    <t>Amazon.com, Inc.</t>
  </si>
  <si>
    <t>Alphabet Inc.</t>
  </si>
  <si>
    <t>Meta Platforms, Inc.</t>
  </si>
  <si>
    <t>Tesla, Inc.</t>
  </si>
  <si>
    <t>NVIDIA Corporation</t>
  </si>
  <si>
    <t>Berkshire Hathaway Inc.</t>
  </si>
  <si>
    <t>JPMorgan Chase &amp; Co.</t>
  </si>
  <si>
    <t>Johnson &amp; Johnson</t>
  </si>
  <si>
    <t>Visa Inc.</t>
  </si>
  <si>
    <t>Procter &amp; Gamble Co.</t>
  </si>
  <si>
    <t>UnitedHealth Group Incorporated</t>
  </si>
  <si>
    <t>Home Depot, Inc.</t>
  </si>
  <si>
    <t>Mastercard Incorporated</t>
  </si>
  <si>
    <t>Pfizer Inc.</t>
  </si>
  <si>
    <t>Walt Disney Company</t>
  </si>
  <si>
    <t>Intel Corporation</t>
  </si>
  <si>
    <t>Cisco Systems, Inc.</t>
  </si>
  <si>
    <t>PepsiCo, Inc.</t>
  </si>
  <si>
    <t>Coca-Cola Company</t>
  </si>
  <si>
    <t>Merck &amp; Co., Inc.</t>
  </si>
  <si>
    <t>Verizon Communications Inc.</t>
  </si>
  <si>
    <t>Chevron Corporation</t>
  </si>
  <si>
    <t>Exxon Mobil Corporation</t>
  </si>
  <si>
    <t>AbbVie Inc.</t>
  </si>
  <si>
    <t>Oracle Corporation</t>
  </si>
  <si>
    <t>Broadcom Inc.</t>
  </si>
  <si>
    <t>Adobe Inc.</t>
  </si>
  <si>
    <t>Netflix, Inc.</t>
  </si>
  <si>
    <t>Salesforce, Inc.</t>
  </si>
  <si>
    <t>PayPal Holdings, Inc.</t>
  </si>
  <si>
    <t>Advanced Micro Devices, Inc.</t>
  </si>
  <si>
    <t>Qualcomm Incorporated</t>
  </si>
  <si>
    <t>Starbucks Corporation</t>
  </si>
  <si>
    <t>Walmart Inc.</t>
  </si>
  <si>
    <t>McDonald’s Corporation</t>
  </si>
  <si>
    <t>Boeing Company</t>
  </si>
  <si>
    <t>International Business Machines Corp.</t>
  </si>
  <si>
    <t>General Electric Company</t>
  </si>
  <si>
    <t>3M Company</t>
  </si>
  <si>
    <t>Honeywell International Inc.</t>
  </si>
  <si>
    <t>Caterpillar Inc.</t>
  </si>
  <si>
    <t>Lockheed Martin Corporation</t>
  </si>
  <si>
    <t>Raytheon Technologies Corporation</t>
  </si>
  <si>
    <t>Goldman Sachs Group, Inc.</t>
  </si>
  <si>
    <t>Morgan Stanley</t>
  </si>
  <si>
    <t>American Express Company</t>
  </si>
  <si>
    <t>Citigroup Inc.</t>
  </si>
  <si>
    <t>Bank of America Corporation</t>
  </si>
  <si>
    <t>Wells Fargo &amp; Company</t>
  </si>
  <si>
    <t>Charles Schwab Corporation</t>
  </si>
  <si>
    <t>BlackRock, Inc.</t>
  </si>
  <si>
    <t>S&amp;P Global Inc.</t>
  </si>
  <si>
    <t>Moody’s Corporation</t>
  </si>
  <si>
    <t>Intercontinental Exchange, Inc.</t>
  </si>
  <si>
    <t>CME Group Inc.</t>
  </si>
  <si>
    <t>Nasdaq, Inc.</t>
  </si>
  <si>
    <t>T-Mobile US, Inc.</t>
  </si>
  <si>
    <t>AT&amp;T Inc.</t>
  </si>
  <si>
    <t>Comcast Corporation</t>
  </si>
  <si>
    <t>Charter Communications, Inc.</t>
  </si>
  <si>
    <t>NextEra Energy, Inc.</t>
  </si>
  <si>
    <t>Duke Energy Corporation</t>
  </si>
  <si>
    <t>Southern Company</t>
  </si>
  <si>
    <t>Dominion Energy, Inc.</t>
  </si>
  <si>
    <t>American Electric Power Company, Inc.</t>
  </si>
  <si>
    <t>ConocoPhillips</t>
  </si>
  <si>
    <t>Phillips 66</t>
  </si>
  <si>
    <t>Marathon Petroleum Corporation</t>
  </si>
  <si>
    <t>Valero Energy Corporation</t>
  </si>
  <si>
    <t>Kinder Morgan, Inc.</t>
  </si>
  <si>
    <t>Williams Companies, Inc.</t>
  </si>
  <si>
    <t>Cheniere Energy, Inc.</t>
  </si>
  <si>
    <t>Freeport-McMoRan Inc.</t>
  </si>
  <si>
    <t>Newmont Corporation</t>
  </si>
  <si>
    <t>Barrick Gold Corporation</t>
  </si>
  <si>
    <t>Franco-Nevada Corporation</t>
  </si>
  <si>
    <t>Wheaton Precious Metals Corp.</t>
  </si>
  <si>
    <t>Agnico Eagle Mines Limited</t>
  </si>
  <si>
    <t>Royal Gold, Inc.</t>
  </si>
  <si>
    <t>Alcoa Corporation</t>
  </si>
  <si>
    <t>Nucor Corporation</t>
  </si>
  <si>
    <t>Steel Dynamics, Inc.</t>
  </si>
  <si>
    <t>United States Steel Corporation</t>
  </si>
  <si>
    <t>Cleveland-Cliffs Inc.</t>
  </si>
  <si>
    <t>ArcelorMittal</t>
  </si>
  <si>
    <t>Rio Tinto Group</t>
  </si>
  <si>
    <t>BHP Group Limited</t>
  </si>
  <si>
    <t>Vale S.A.</t>
  </si>
  <si>
    <t>Southern Copper Corporation</t>
  </si>
  <si>
    <t>Teck Resources Limited</t>
  </si>
  <si>
    <t>First Quantum Minerals Ltd.</t>
  </si>
  <si>
    <t>Lundin Mining Corporation</t>
  </si>
  <si>
    <t>Hudbay Minerals Inc.</t>
  </si>
  <si>
    <t>Ivanhoe Mines Ltd.</t>
  </si>
  <si>
    <t>Turquoise Hill Resources Ltd.</t>
  </si>
  <si>
    <t>TRQ</t>
  </si>
  <si>
    <t>Reference</t>
    <phoneticPr fontId="1" type="noConversion"/>
  </si>
  <si>
    <t>SPX</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</si>
</sst>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_([$$-409]* #,##0.00_);_([$$-409]* \(#,##0.00\);_([$$-409]* &quot;-&quot;??_);_(@_)"/>
    <numFmt numFmtId="177" formatCode="_([$$-409]* #,##0_);_([$$-409]* \(#,##0\);_([$$-409]* &quot;-&quot;_);_(@_)"/>
    <numFmt numFmtId="178" formatCode="_-[$$-1009]* #,##0.00_-;\-[$$-1009]* #,##0.00_-;_-[$$-1009]* &quot;-&quot;??_-;_-@_-"/>
    <numFmt numFmtId="179" formatCode="_-[$$-1009]* #,##0_-;\-[$$-1009]* #,##0_-;_-[$$-1009]* &quot;-&quot;_-;_-@_-"/>
  </numFmts>
  <fonts count="7" x14ac:knownFonts="1">
    <font>
      <sz val="12"/>
      <color theme="1"/>
      <name val="新細明體"/>
      <family val="2"/>
      <scheme val="minor"/>
    </font>
    <font>
      <sz val="9"/>
      <name val="新細明體"/>
      <family val="3"/>
      <charset val="136"/>
      <scheme val="minor"/>
    </font>
    <font>
      <sz val="12"/>
      <color rgb="FF000000"/>
      <name val="Calibri"/>
      <family val="2"/>
    </font>
    <font>
      <b/>
      <sz val="12"/>
      <color theme="1"/>
      <name val="Calibri"/>
      <family val="2"/>
    </font>
    <font>
      <sz val="12"/>
      <color theme="1"/>
      <name val="Calibri"/>
      <family val="2"/>
    </font>
    <font>
      <b/>
      <sz val="12"/>
      <color theme="0"/>
      <name val="Calibri"/>
      <family val="2"/>
    </font>
    <font>
      <b/>
      <sz val="12"/>
      <color theme="1"/>
      <name val="新細明體"/>
      <family val="2"/>
      <scheme val="minor"/>
    </font>
  </fonts>
  <fills count="4">
    <fill>
      <patternFill patternType="none"/>
    </fill>
    <fill>
      <patternFill patternType="gray125"/>
    </fill>
    <fill>
      <patternFill patternType="solid">
        <fgColor rgb="FF92D050"/>
        <bgColor indexed="64"/>
      </patternFill>
    </fill>
    <fill>
      <patternFill patternType="solid">
        <fgColor theme="7" tint="0.59999389629810485"/>
        <bgColor indexed="64"/>
      </patternFill>
    </fill>
  </fills>
  <borders count="1">
    <border>
      <left/>
      <right/>
      <top/>
      <bottom/>
      <diagonal/>
    </border>
  </borders>
  <cellStyleXfs count="1">
    <xf numFmtId="0" fontId="0" fillId="0" borderId="0"/>
  </cellStyleXfs>
  <cellXfs count="25">
    <xf numFmtId="0" fontId="0" fillId="0" borderId="0" xfId="0"/>
    <xf numFmtId="0" fontId="2" fillId="0" borderId="0" xfId="0" applyFont="1"/>
    <xf numFmtId="0" fontId="2" fillId="0" borderId="0" xfId="0" applyFont="1" applyAlignment="1">
      <alignment horizontal="left"/>
    </xf>
    <xf numFmtId="0" fontId="3" fillId="0" borderId="0" xfId="0" applyFont="1" applyAlignment="1">
      <alignment horizontal="left"/>
    </xf>
    <xf numFmtId="0" fontId="4" fillId="0" borderId="0" xfId="0" applyFont="1"/>
    <xf numFmtId="0" fontId="4" fillId="0" borderId="0" xfId="0" applyFont="1" applyAlignment="1">
      <alignment horizontal="right"/>
    </xf>
    <xf numFmtId="0" fontId="3" fillId="0" borderId="0" xfId="0" applyFont="1"/>
    <xf numFmtId="176" fontId="4" fillId="0" borderId="0" xfId="0" applyNumberFormat="1" applyFont="1" applyAlignment="1">
      <alignment horizontal="right"/>
    </xf>
    <xf numFmtId="178" fontId="4" fillId="0" borderId="0" xfId="0" applyNumberFormat="1" applyFont="1" applyAlignment="1">
      <alignment horizontal="right"/>
    </xf>
    <xf numFmtId="0" fontId="4" fillId="0" borderId="0" xfId="0" applyFont="1" applyAlignment="1">
      <alignment horizontal="left"/>
    </xf>
    <xf numFmtId="0" fontId="4" fillId="0" borderId="0" xfId="0" applyFont="1" applyAlignment="1">
      <alignment horizontal="center"/>
    </xf>
    <xf numFmtId="10" fontId="4" fillId="0" borderId="0" xfId="0" applyNumberFormat="1" applyFont="1" applyAlignment="1">
      <alignment horizontal="right"/>
    </xf>
    <xf numFmtId="40" fontId="4" fillId="0" borderId="0" xfId="0" applyNumberFormat="1" applyFont="1" applyAlignment="1">
      <alignment horizontal="right"/>
    </xf>
    <xf numFmtId="38" fontId="4" fillId="0" borderId="0" xfId="0" applyNumberFormat="1" applyFont="1" applyAlignment="1">
      <alignment horizontal="right"/>
    </xf>
    <xf numFmtId="0" fontId="5" fillId="0" borderId="0" xfId="0" applyFont="1" applyAlignment="1">
      <alignment horizontal="left"/>
    </xf>
    <xf numFmtId="0" fontId="5" fillId="0" borderId="0" xfId="0" applyFont="1" applyAlignment="1">
      <alignment horizontal="center"/>
    </xf>
    <xf numFmtId="176" fontId="5" fillId="0" borderId="0" xfId="0" applyNumberFormat="1" applyFont="1" applyAlignment="1">
      <alignment horizontal="left"/>
    </xf>
    <xf numFmtId="177" fontId="5" fillId="0" borderId="0" xfId="0" applyNumberFormat="1" applyFont="1" applyAlignment="1">
      <alignment horizontal="left"/>
    </xf>
    <xf numFmtId="0" fontId="3" fillId="3" borderId="0" xfId="0" applyFont="1" applyFill="1" applyAlignment="1">
      <alignment horizontal="center"/>
    </xf>
    <xf numFmtId="177" fontId="4" fillId="0" borderId="0" xfId="0" applyNumberFormat="1" applyFont="1" applyAlignment="1">
      <alignment horizontal="right"/>
    </xf>
    <xf numFmtId="179" fontId="4" fillId="0" borderId="0" xfId="0" applyNumberFormat="1" applyFont="1" applyAlignment="1">
      <alignment horizontal="right"/>
    </xf>
    <xf numFmtId="176" fontId="4" fillId="0" borderId="0" xfId="0" applyNumberFormat="1" applyFont="1" applyAlignment="1">
      <alignment horizontal="center"/>
      <extLst>
        <ext xmlns:xfpb="http://schemas.microsoft.com/office/spreadsheetml/2022/featurepropertybag" uri="{C7286773-470A-42A8-94C5-96B5CB345126}">
          <xfpb:xfComplement i="0"/>
        </ext>
      </extLst>
    </xf>
    <xf numFmtId="0" fontId="3" fillId="2" borderId="0" xfId="0" applyFont="1" applyFill="1" applyAlignment="1">
      <alignment horizontal="center"/>
    </xf>
    <xf numFmtId="0" fontId="6" fillId="2" borderId="0" xfId="0" applyFont="1" applyFill="1" applyAlignment="1">
      <alignment horizontal="center"/>
    </xf>
    <xf numFmtId="0" fontId="0" fillId="0" borderId="0" xfId="0"/>
  </cellXfs>
  <cellStyles count="1">
    <cellStyle name="Normal" xfId="0" builtinId="0"/>
  </cellStyles>
  <dxfs count="16">
    <dxf>
      <font>
        <b val="0"/>
        <i val="0"/>
        <strike val="0"/>
        <condense val="0"/>
        <extend val="0"/>
        <outline val="0"/>
        <shadow val="0"/>
        <u val="none"/>
        <vertAlign val="baseline"/>
        <sz val="12"/>
        <color theme="1"/>
        <name val="Calibri"/>
        <family val="2"/>
        <scheme val="none"/>
      </font>
      <alignment horizontal="center" vertical="bottom" textRotation="0" wrapText="0" indent="0" justifyLastLine="0" shrinkToFit="0" readingOrder="0"/>
    </dxf>
    <dxf>
      <font>
        <b val="0"/>
        <i val="0"/>
        <strike val="0"/>
        <condense val="0"/>
        <extend val="0"/>
        <outline val="0"/>
        <shadow val="0"/>
        <u val="none"/>
        <vertAlign val="baseline"/>
        <sz val="12"/>
        <color theme="1"/>
        <name val="Calibri"/>
        <family val="2"/>
        <scheme val="none"/>
      </font>
      <numFmt numFmtId="176" formatCode="_([$$-409]* #,##0.00_);_([$$-409]* \(#,##0.00\);_([$$-409]* &quot;-&quot;??_);_(@_)"/>
      <alignment horizontal="right" vertical="bottom" textRotation="0" wrapText="0" indent="0" justifyLastLine="0" shrinkToFit="0" readingOrder="0"/>
    </dxf>
    <dxf>
      <font>
        <b val="0"/>
        <i val="0"/>
        <strike val="0"/>
        <condense val="0"/>
        <extend val="0"/>
        <outline val="0"/>
        <shadow val="0"/>
        <u val="none"/>
        <vertAlign val="baseline"/>
        <sz val="12"/>
        <color theme="1"/>
        <name val="Calibri"/>
        <family val="2"/>
        <scheme val="none"/>
      </font>
      <numFmt numFmtId="180" formatCode="#,##0_);[Red]\(#,##0\)"/>
      <alignment horizontal="right" vertical="bottom" textRotation="0" wrapText="0" indent="0" justifyLastLine="0" shrinkToFit="0" readingOrder="0"/>
    </dxf>
    <dxf>
      <font>
        <b val="0"/>
        <i val="0"/>
        <strike val="0"/>
        <condense val="0"/>
        <extend val="0"/>
        <outline val="0"/>
        <shadow val="0"/>
        <u val="none"/>
        <vertAlign val="baseline"/>
        <sz val="12"/>
        <color theme="1"/>
        <name val="Calibri"/>
        <family val="2"/>
        <scheme val="none"/>
      </font>
      <numFmt numFmtId="180" formatCode="#,##0_);[Red]\(#,##0\)"/>
      <alignment horizontal="right" vertical="bottom" textRotation="0" wrapText="0" indent="0" justifyLastLine="0" shrinkToFit="0" readingOrder="0"/>
    </dxf>
    <dxf>
      <font>
        <b val="0"/>
        <i val="0"/>
        <strike val="0"/>
        <condense val="0"/>
        <extend val="0"/>
        <outline val="0"/>
        <shadow val="0"/>
        <u val="none"/>
        <vertAlign val="baseline"/>
        <sz val="12"/>
        <color theme="1"/>
        <name val="Calibri"/>
        <family val="2"/>
        <scheme val="none"/>
      </font>
      <alignment horizontal="right" vertical="bottom" textRotation="0" wrapText="0" indent="0" justifyLastLine="0" shrinkToFit="0" readingOrder="0"/>
    </dxf>
    <dxf>
      <font>
        <b val="0"/>
        <i val="0"/>
        <strike val="0"/>
        <condense val="0"/>
        <extend val="0"/>
        <outline val="0"/>
        <shadow val="0"/>
        <u val="none"/>
        <vertAlign val="baseline"/>
        <sz val="12"/>
        <color theme="1"/>
        <name val="Calibri"/>
        <family val="2"/>
        <scheme val="none"/>
      </font>
      <numFmt numFmtId="14" formatCode="0.00%"/>
      <alignment horizontal="right" vertical="bottom" textRotation="0" wrapText="0" indent="0" justifyLastLine="0" shrinkToFit="0" readingOrder="0"/>
    </dxf>
    <dxf>
      <font>
        <b val="0"/>
        <i val="0"/>
        <strike val="0"/>
        <condense val="0"/>
        <extend val="0"/>
        <outline val="0"/>
        <shadow val="0"/>
        <u val="none"/>
        <vertAlign val="baseline"/>
        <sz val="12"/>
        <color theme="1"/>
        <name val="Calibri"/>
        <family val="2"/>
        <scheme val="none"/>
      </font>
      <numFmt numFmtId="176" formatCode="_([$$-409]* #,##0.00_);_([$$-409]* \(#,##0.00\);_([$$-409]* &quot;-&quot;??_);_(@_)"/>
      <alignment horizontal="right" vertical="bottom" textRotation="0" wrapText="0" indent="0" justifyLastLine="0" shrinkToFit="0" readingOrder="0"/>
    </dxf>
    <dxf>
      <font>
        <b val="0"/>
        <i val="0"/>
        <strike val="0"/>
        <condense val="0"/>
        <extend val="0"/>
        <outline val="0"/>
        <shadow val="0"/>
        <u val="none"/>
        <vertAlign val="baseline"/>
        <sz val="12"/>
        <color theme="1"/>
        <name val="Calibri"/>
        <family val="2"/>
        <scheme val="none"/>
      </font>
      <numFmt numFmtId="176" formatCode="_([$$-409]* #,##0.00_);_([$$-409]* \(#,##0.00\);_([$$-409]* &quot;-&quot;??_);_(@_)"/>
      <alignment horizontal="right" vertical="bottom" textRotation="0" wrapText="0" indent="0" justifyLastLine="0" shrinkToFit="0" readingOrder="0"/>
    </dxf>
    <dxf>
      <font>
        <b val="0"/>
        <i val="0"/>
        <strike val="0"/>
        <condense val="0"/>
        <extend val="0"/>
        <outline val="0"/>
        <shadow val="0"/>
        <u val="none"/>
        <vertAlign val="baseline"/>
        <sz val="12"/>
        <color theme="1"/>
        <name val="Calibri"/>
        <family val="2"/>
        <scheme val="none"/>
      </font>
      <numFmt numFmtId="176" formatCode="_([$$-409]* #,##0.00_);_([$$-409]* \(#,##0.00\);_([$$-409]* &quot;-&quot;??_);_(@_)"/>
      <alignment horizontal="right" vertical="bottom" textRotation="0" wrapText="0" indent="0" justifyLastLine="0" shrinkToFit="0" readingOrder="0"/>
    </dxf>
    <dxf>
      <font>
        <b val="0"/>
        <i val="0"/>
        <strike val="0"/>
        <condense val="0"/>
        <extend val="0"/>
        <outline val="0"/>
        <shadow val="0"/>
        <u val="none"/>
        <vertAlign val="baseline"/>
        <sz val="12"/>
        <color rgb="FF000000"/>
        <name val="Calibri"/>
        <family val="2"/>
        <scheme val="none"/>
      </font>
    </dxf>
    <dxf>
      <font>
        <b val="0"/>
        <i val="0"/>
        <strike val="0"/>
        <condense val="0"/>
        <extend val="0"/>
        <outline val="0"/>
        <shadow val="0"/>
        <u val="none"/>
        <vertAlign val="baseline"/>
        <sz val="12"/>
        <color rgb="FF000000"/>
        <name val="Calibri"/>
        <family val="2"/>
        <scheme val="none"/>
      </font>
    </dxf>
    <dxf>
      <font>
        <b val="0"/>
        <i val="0"/>
        <strike val="0"/>
        <condense val="0"/>
        <extend val="0"/>
        <outline val="0"/>
        <shadow val="0"/>
        <u val="none"/>
        <vertAlign val="baseline"/>
        <sz val="12"/>
        <color rgb="FF000000"/>
        <name val="Calibri"/>
        <family val="2"/>
        <scheme val="none"/>
      </font>
    </dxf>
    <dxf>
      <font>
        <b val="0"/>
        <i val="0"/>
        <strike val="0"/>
        <condense val="0"/>
        <extend val="0"/>
        <outline val="0"/>
        <shadow val="0"/>
        <u val="none"/>
        <vertAlign val="baseline"/>
        <sz val="12"/>
        <color rgb="FF000000"/>
        <name val="Calibri"/>
        <family val="2"/>
        <scheme val="none"/>
      </font>
    </dxf>
    <dxf>
      <font>
        <b val="0"/>
        <i val="0"/>
        <strike val="0"/>
        <condense val="0"/>
        <extend val="0"/>
        <outline val="0"/>
        <shadow val="0"/>
        <u val="none"/>
        <vertAlign val="baseline"/>
        <sz val="12"/>
        <color rgb="FF000000"/>
        <name val="Calibri"/>
        <family val="2"/>
        <scheme val="none"/>
      </font>
      <alignment horizontal="left" vertical="bottom" textRotation="0" wrapText="0" indent="0" justifyLastLine="0" shrinkToFit="0" readingOrder="0"/>
    </dxf>
    <dxf>
      <font>
        <b val="0"/>
        <i val="0"/>
        <strike val="0"/>
        <condense val="0"/>
        <extend val="0"/>
        <outline val="0"/>
        <shadow val="0"/>
        <u val="none"/>
        <vertAlign val="baseline"/>
        <sz val="12"/>
        <color theme="1"/>
        <name val="Calibri"/>
        <family val="2"/>
        <scheme val="none"/>
      </font>
      <alignment horizontal="right" vertical="bottom" textRotation="0" wrapText="0" indent="0" justifyLastLine="0" shrinkToFit="0" readingOrder="0"/>
    </dxf>
    <dxf>
      <font>
        <b/>
        <i val="0"/>
        <strike val="0"/>
        <condense val="0"/>
        <extend val="0"/>
        <outline val="0"/>
        <shadow val="0"/>
        <u val="none"/>
        <vertAlign val="baseline"/>
        <sz val="12"/>
        <color theme="0"/>
        <name val="Calibri"/>
        <family val="2"/>
        <scheme val="none"/>
      </font>
      <alignment horizontal="left" vertical="bottom" textRotation="0" wrapText="0" indent="0" justifyLastLine="0" shrinkToFit="0" readingOrder="0"/>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ichStyles" Target="richData/richStyles.xml"/><Relationship Id="rId13" Type="http://schemas.microsoft.com/office/2022/11/relationships/FeaturePropertyBag" Target="featurePropertyBag/featurePropertyBag.xml"/><Relationship Id="rId3" Type="http://schemas.openxmlformats.org/officeDocument/2006/relationships/styles" Target="styles.xml"/><Relationship Id="rId7" Type="http://schemas.microsoft.com/office/2017/06/relationships/rdRichValueStructure" Target="richData/rdrichvaluestructure.xml"/><Relationship Id="rId12" Type="http://schemas.microsoft.com/office/2017/10/relationships/person" Target="persons/person.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17/06/relationships/rdRichValue" Target="richData/rdrichvalue.xml"/><Relationship Id="rId11" Type="http://schemas.microsoft.com/office/2017/06/relationships/rdRichValueTypes" Target="richData/rdRichValueTypes.xml"/><Relationship Id="rId5" Type="http://schemas.openxmlformats.org/officeDocument/2006/relationships/sheetMetadata" Target="metadata.xml"/><Relationship Id="rId10" Type="http://schemas.microsoft.com/office/2017/06/relationships/rdSupportingPropertyBag" Target="richData/rdsupportingpropertybag.xml"/><Relationship Id="rId4" Type="http://schemas.openxmlformats.org/officeDocument/2006/relationships/sharedStrings" Target="sharedStrings.xml"/><Relationship Id="rId9" Type="http://schemas.microsoft.com/office/2017/06/relationships/rdSupportingPropertyBagStructure" Target="richData/rdsupportingpropertybagstructure.xml"/><Relationship Id="rId14"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Ex1.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cap="all" spc="50" baseline="0">
                <a:solidFill>
                  <a:schemeClr val="tx1">
                    <a:lumMod val="65000"/>
                    <a:lumOff val="35000"/>
                  </a:schemeClr>
                </a:solidFill>
                <a:latin typeface="+mn-lt"/>
                <a:ea typeface="+mn-ea"/>
                <a:cs typeface="+mn-cs"/>
              </a:defRPr>
            </a:pPr>
            <a:r>
              <a:rPr lang="en-US"/>
              <a:t>Performance</a:t>
            </a:r>
            <a:r>
              <a:rPr lang="en-US" baseline="0"/>
              <a:t> analysis</a:t>
            </a:r>
            <a:endParaRPr lang="en-US"/>
          </a:p>
        </c:rich>
      </c:tx>
      <c:overlay val="0"/>
      <c:spPr>
        <a:noFill/>
        <a:ln>
          <a:noFill/>
        </a:ln>
        <a:effectLst/>
      </c:spPr>
      <c:txPr>
        <a:bodyPr rot="0" spcFirstLastPara="1" vertOverflow="ellipsis" vert="horz" wrap="square" anchor="ctr" anchorCtr="1"/>
        <a:lstStyle/>
        <a:p>
          <a:pPr>
            <a:defRPr sz="1800" b="1" i="0" u="none" strike="noStrike" kern="1200" cap="all" spc="50" baseline="0">
              <a:solidFill>
                <a:schemeClr val="tx1">
                  <a:lumMod val="65000"/>
                  <a:lumOff val="35000"/>
                </a:schemeClr>
              </a:solidFill>
              <a:latin typeface="+mn-lt"/>
              <a:ea typeface="+mn-ea"/>
              <a:cs typeface="+mn-cs"/>
            </a:defRPr>
          </a:pPr>
          <a:endParaRPr lang="zh-TW"/>
        </a:p>
      </c:txPr>
    </c:title>
    <c:autoTitleDeleted val="0"/>
    <c:plotArea>
      <c:layout/>
      <c:barChart>
        <c:barDir val="bar"/>
        <c:grouping val="clustered"/>
        <c:varyColors val="0"/>
        <c:ser>
          <c:idx val="0"/>
          <c:order val="0"/>
          <c:spPr>
            <a:gradFill flip="none" rotWithShape="1">
              <a:gsLst>
                <a:gs pos="0">
                  <a:schemeClr val="accent1"/>
                </a:gs>
                <a:gs pos="75000">
                  <a:schemeClr val="accent1">
                    <a:lumMod val="60000"/>
                    <a:lumOff val="40000"/>
                  </a:schemeClr>
                </a:gs>
                <a:gs pos="51000">
                  <a:schemeClr val="accent1">
                    <a:alpha val="75000"/>
                  </a:schemeClr>
                </a:gs>
                <a:gs pos="100000">
                  <a:schemeClr val="accent1">
                    <a:lumMod val="20000"/>
                    <a:lumOff val="80000"/>
                    <a:alpha val="15000"/>
                  </a:schemeClr>
                </a:gs>
              </a:gsLst>
              <a:lin ang="10800000" scaled="1"/>
              <a:tileRect/>
            </a:gradFill>
            <a:ln>
              <a:noFill/>
            </a:ln>
            <a:effectLst/>
          </c:spPr>
          <c:invertIfNegative val="0"/>
          <c:dLbls>
            <c:spPr>
              <a:noFill/>
              <a:ln>
                <a:noFill/>
              </a:ln>
              <a:effectLst/>
            </c:spPr>
            <c:txPr>
              <a:bodyPr rot="0" spcFirstLastPara="1" vertOverflow="ellipsis" vert="horz" wrap="square" lIns="38100" tIns="19050" rIns="38100" bIns="19050" anchor="ctr" anchorCtr="0">
                <a:spAutoFit/>
              </a:bodyPr>
              <a:lstStyle/>
              <a:p>
                <a:pPr>
                  <a:defRPr sz="900" b="1" i="0" u="none" strike="noStrike" kern="1200" baseline="0">
                    <a:solidFill>
                      <a:schemeClr val="tx1">
                        <a:lumMod val="75000"/>
                        <a:lumOff val="25000"/>
                      </a:schemeClr>
                    </a:solidFill>
                    <a:latin typeface="+mn-lt"/>
                    <a:ea typeface="+mn-ea"/>
                    <a:cs typeface="+mn-cs"/>
                  </a:defRPr>
                </a:pPr>
                <a:endParaRPr lang="zh-TW"/>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'US Stock Watcher'!$B$25:$B$34</c:f>
              <c:strCache>
                <c:ptCount val="10"/>
                <c:pt idx="0">
                  <c:v>Apple Inc.</c:v>
                </c:pt>
                <c:pt idx="1">
                  <c:v>Microsoft Corporation</c:v>
                </c:pt>
                <c:pt idx="2">
                  <c:v>Amazon.com, Inc.</c:v>
                </c:pt>
                <c:pt idx="3">
                  <c:v>Alphabet Inc.</c:v>
                </c:pt>
                <c:pt idx="4">
                  <c:v>Meta Platforms, Inc.</c:v>
                </c:pt>
                <c:pt idx="5">
                  <c:v>Tesla, Inc.</c:v>
                </c:pt>
                <c:pt idx="6">
                  <c:v>NVIDIA Corporation</c:v>
                </c:pt>
                <c:pt idx="7">
                  <c:v>Berkshire Hathaway Inc.</c:v>
                </c:pt>
                <c:pt idx="8">
                  <c:v>JPMorgan Chase &amp; Co.</c:v>
                </c:pt>
                <c:pt idx="9">
                  <c:v>Johnson &amp; Johnson</c:v>
                </c:pt>
              </c:strCache>
            </c:strRef>
          </c:cat>
          <c:val>
            <c:numRef>
              <c:f>'US Stock Watcher'!$I$25:$I$34</c:f>
              <c:numCache>
                <c:formatCode>0.00%</c:formatCode>
                <c:ptCount val="10"/>
                <c:pt idx="0">
                  <c:v>4.15E-3</c:v>
                </c:pt>
                <c:pt idx="1">
                  <c:v>-7.7680000000000002E-4</c:v>
                </c:pt>
                <c:pt idx="2">
                  <c:v>1.5429E-2</c:v>
                </c:pt>
                <c:pt idx="3">
                  <c:v>-4.2770000000000004E-3</c:v>
                </c:pt>
                <c:pt idx="4">
                  <c:v>2.1129999999999999E-2</c:v>
                </c:pt>
                <c:pt idx="5">
                  <c:v>-2.895E-3</c:v>
                </c:pt>
                <c:pt idx="6">
                  <c:v>9.9059999999999999E-3</c:v>
                </c:pt>
                <c:pt idx="7">
                  <c:v>-1.3860000000000001E-3</c:v>
                </c:pt>
                <c:pt idx="8">
                  <c:v>-2.797E-3</c:v>
                </c:pt>
                <c:pt idx="9">
                  <c:v>1.374E-3</c:v>
                </c:pt>
              </c:numCache>
            </c:numRef>
          </c:val>
          <c:extLst>
            <c:ext xmlns:c16="http://schemas.microsoft.com/office/drawing/2014/chart" uri="{C3380CC4-5D6E-409C-BE32-E72D297353CC}">
              <c16:uniqueId val="{00000000-78F3-4D3E-85D7-B423AA3ACBA2}"/>
            </c:ext>
          </c:extLst>
        </c:ser>
        <c:dLbls>
          <c:dLblPos val="inEnd"/>
          <c:showLegendKey val="0"/>
          <c:showVal val="1"/>
          <c:showCatName val="0"/>
          <c:showSerName val="0"/>
          <c:showPercent val="0"/>
          <c:showBubbleSize val="0"/>
        </c:dLbls>
        <c:gapWidth val="326"/>
        <c:overlap val="-58"/>
        <c:axId val="1460872671"/>
        <c:axId val="1460873151"/>
      </c:barChart>
      <c:catAx>
        <c:axId val="1460872671"/>
        <c:scaling>
          <c:orientation val="minMax"/>
        </c:scaling>
        <c:delete val="0"/>
        <c:axPos val="l"/>
        <c:numFmt formatCode="General" sourceLinked="1"/>
        <c:majorTickMark val="none"/>
        <c:minorTickMark val="none"/>
        <c:tickLblPos val="low"/>
        <c:spPr>
          <a:noFill/>
          <a:ln w="19050" cap="flat" cmpd="sng" algn="ctr">
            <a:solidFill>
              <a:schemeClr val="tx1">
                <a:lumMod val="15000"/>
                <a:lumOff val="85000"/>
              </a:schemeClr>
            </a:solidFill>
            <a:round/>
            <a:headEnd type="none" w="sm" len="sm"/>
            <a:tailEnd type="none" w="sm" len="sm"/>
          </a:ln>
          <a:effectLst/>
        </c:spPr>
        <c:txPr>
          <a:bodyPr rot="-6000000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zh-TW"/>
          </a:p>
        </c:txPr>
        <c:crossAx val="1460873151"/>
        <c:crosses val="autoZero"/>
        <c:auto val="0"/>
        <c:lblAlgn val="ctr"/>
        <c:lblOffset val="100"/>
        <c:noMultiLvlLbl val="0"/>
      </c:catAx>
      <c:valAx>
        <c:axId val="1460873151"/>
        <c:scaling>
          <c:orientation val="minMax"/>
        </c:scaling>
        <c:delete val="0"/>
        <c:axPos val="b"/>
        <c:majorGridlines>
          <c:spPr>
            <a:ln w="9525" cap="flat" cmpd="sng" algn="ctr">
              <a:gradFill>
                <a:gsLst>
                  <a:gs pos="99000">
                    <a:schemeClr val="tx1">
                      <a:lumMod val="25000"/>
                      <a:lumOff val="75000"/>
                    </a:schemeClr>
                  </a:gs>
                  <a:gs pos="0">
                    <a:schemeClr val="tx1">
                      <a:lumMod val="15000"/>
                      <a:lumOff val="85000"/>
                    </a:schemeClr>
                  </a:gs>
                </a:gsLst>
                <a:lin ang="5400000" scaled="0"/>
              </a:gra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zh-TW"/>
          </a:p>
        </c:txPr>
        <c:crossAx val="1460872671"/>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accent1"/>
      </a:solidFill>
      <a:round/>
    </a:ln>
    <a:effectLst/>
  </c:spPr>
  <c:txPr>
    <a:bodyPr/>
    <a:lstStyle/>
    <a:p>
      <a:pPr>
        <a:defRPr/>
      </a:pPr>
      <a:endParaRPr lang="zh-TW"/>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r>
              <a:rPr lang="en-US"/>
              <a:t>P/E</a:t>
            </a:r>
            <a:r>
              <a:rPr lang="en-US" baseline="0"/>
              <a:t> RATIO COMPARISON</a:t>
            </a:r>
            <a:endParaRPr lang="en-US"/>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endParaRPr lang="zh-TW"/>
        </a:p>
      </c:txPr>
    </c:title>
    <c:autoTitleDeleted val="0"/>
    <c:plotArea>
      <c:layout/>
      <c:radarChart>
        <c:radarStyle val="marker"/>
        <c:varyColors val="0"/>
        <c:ser>
          <c:idx val="0"/>
          <c:order val="0"/>
          <c:spPr>
            <a:ln w="31750" cap="rnd">
              <a:solidFill>
                <a:schemeClr val="accent1"/>
              </a:solidFill>
              <a:round/>
            </a:ln>
            <a:effectLst/>
          </c:spPr>
          <c:marker>
            <c:symbol val="none"/>
          </c:marker>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2"/>
                    </a:solidFill>
                    <a:latin typeface="+mn-lt"/>
                    <a:ea typeface="+mn-ea"/>
                    <a:cs typeface="+mn-cs"/>
                  </a:defRPr>
                </a:pPr>
                <a:endParaRPr lang="zh-TW"/>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'US Stock Watcher'!$B$25:$B$34</c:f>
              <c:strCache>
                <c:ptCount val="10"/>
                <c:pt idx="0">
                  <c:v>Apple Inc.</c:v>
                </c:pt>
                <c:pt idx="1">
                  <c:v>Microsoft Corporation</c:v>
                </c:pt>
                <c:pt idx="2">
                  <c:v>Amazon.com, Inc.</c:v>
                </c:pt>
                <c:pt idx="3">
                  <c:v>Alphabet Inc.</c:v>
                </c:pt>
                <c:pt idx="4">
                  <c:v>Meta Platforms, Inc.</c:v>
                </c:pt>
                <c:pt idx="5">
                  <c:v>Tesla, Inc.</c:v>
                </c:pt>
                <c:pt idx="6">
                  <c:v>NVIDIA Corporation</c:v>
                </c:pt>
                <c:pt idx="7">
                  <c:v>Berkshire Hathaway Inc.</c:v>
                </c:pt>
                <c:pt idx="8">
                  <c:v>JPMorgan Chase &amp; Co.</c:v>
                </c:pt>
                <c:pt idx="9">
                  <c:v>Johnson &amp; Johnson</c:v>
                </c:pt>
              </c:strCache>
            </c:strRef>
          </c:cat>
          <c:val>
            <c:numRef>
              <c:f>'US Stock Watcher'!$J$25:$J$34</c:f>
              <c:numCache>
                <c:formatCode>#,##0.00_);[Red]\(#,##0.00\)</c:formatCode>
                <c:ptCount val="10"/>
                <c:pt idx="0">
                  <c:v>34.487400000000001</c:v>
                </c:pt>
                <c:pt idx="1">
                  <c:v>36.000399999999999</c:v>
                </c:pt>
                <c:pt idx="2">
                  <c:v>43.316600000000001</c:v>
                </c:pt>
                <c:pt idx="3">
                  <c:v>23.985299999999999</c:v>
                </c:pt>
                <c:pt idx="4">
                  <c:v>26.560199999999998</c:v>
                </c:pt>
                <c:pt idx="5">
                  <c:v>62.151800000000001</c:v>
                </c:pt>
                <c:pt idx="6">
                  <c:v>74.4726</c:v>
                </c:pt>
                <c:pt idx="7">
                  <c:v>14.255699999999999</c:v>
                </c:pt>
                <c:pt idx="8">
                  <c:v>11.957800000000001</c:v>
                </c:pt>
                <c:pt idx="9">
                  <c:v>24.0349</c:v>
                </c:pt>
              </c:numCache>
            </c:numRef>
          </c:val>
          <c:extLst>
            <c:ext xmlns:c16="http://schemas.microsoft.com/office/drawing/2014/chart" uri="{C3380CC4-5D6E-409C-BE32-E72D297353CC}">
              <c16:uniqueId val="{00000000-EE2A-47A2-A255-073F51EF941E}"/>
            </c:ext>
          </c:extLst>
        </c:ser>
        <c:dLbls>
          <c:showLegendKey val="0"/>
          <c:showVal val="0"/>
          <c:showCatName val="0"/>
          <c:showSerName val="0"/>
          <c:showPercent val="0"/>
          <c:showBubbleSize val="0"/>
        </c:dLbls>
        <c:axId val="1227970399"/>
        <c:axId val="1227967999"/>
      </c:radarChart>
      <c:catAx>
        <c:axId val="1227970399"/>
        <c:scaling>
          <c:orientation val="minMax"/>
        </c:scaling>
        <c:delete val="0"/>
        <c:axPos val="b"/>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2"/>
                </a:solidFill>
                <a:latin typeface="+mn-lt"/>
                <a:ea typeface="+mn-ea"/>
                <a:cs typeface="+mn-cs"/>
              </a:defRPr>
            </a:pPr>
            <a:endParaRPr lang="zh-TW"/>
          </a:p>
        </c:txPr>
        <c:crossAx val="1227967999"/>
        <c:crosses val="autoZero"/>
        <c:auto val="1"/>
        <c:lblAlgn val="ctr"/>
        <c:lblOffset val="100"/>
        <c:noMultiLvlLbl val="0"/>
      </c:catAx>
      <c:valAx>
        <c:axId val="1227967999"/>
        <c:scaling>
          <c:orientation val="minMax"/>
        </c:scaling>
        <c:delete val="1"/>
        <c:axPos val="l"/>
        <c:majorGridlines>
          <c:spPr>
            <a:ln w="9525" cap="flat" cmpd="sng" algn="ctr">
              <a:solidFill>
                <a:schemeClr val="tx2">
                  <a:lumMod val="15000"/>
                  <a:lumOff val="85000"/>
                </a:schemeClr>
              </a:solidFill>
              <a:round/>
            </a:ln>
            <a:effectLst/>
          </c:spPr>
        </c:majorGridlines>
        <c:numFmt formatCode="#,##0.00_);[Red]\(#,##0.00\)" sourceLinked="1"/>
        <c:majorTickMark val="none"/>
        <c:minorTickMark val="none"/>
        <c:tickLblPos val="nextTo"/>
        <c:crossAx val="122797039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ysClr val="window" lastClr="FFFFFF"/>
    </a:solidFill>
    <a:ln w="9525" cap="flat" cmpd="sng" algn="ctr">
      <a:solidFill>
        <a:schemeClr val="accent1"/>
      </a:solidFill>
      <a:round/>
    </a:ln>
    <a:effectLst/>
  </c:spPr>
  <c:txPr>
    <a:bodyPr/>
    <a:lstStyle/>
    <a:p>
      <a:pPr>
        <a:defRPr/>
      </a:pPr>
      <a:endParaRPr lang="zh-TW"/>
    </a:p>
  </c:txPr>
  <c:printSettings>
    <c:headerFooter/>
    <c:pageMargins b="0.75" l="0.7" r="0.7" t="0.75" header="0.3" footer="0.3"/>
    <c:pageSetup/>
  </c:printSettings>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strDim type="cat">
        <cx:f>_xlchart.v1.0</cx:f>
      </cx:strDim>
      <cx:numDim type="size">
        <cx:f>_xlchart.v1.1</cx:f>
      </cx:numDim>
    </cx:data>
  </cx:chartData>
  <cx:chart>
    <cx:title pos="t" align="ctr" overlay="0">
      <cx:tx>
        <cx:txData>
          <cx:v>TRANSACTION AMOUNT</cx:v>
        </cx:txData>
      </cx:tx>
      <cx:txPr>
        <a:bodyPr spcFirstLastPara="1" vertOverflow="ellipsis" horzOverflow="overflow" wrap="square" lIns="0" tIns="0" rIns="0" bIns="0" anchor="ctr" anchorCtr="1"/>
        <a:lstStyle/>
        <a:p>
          <a:pPr algn="ctr" rtl="0">
            <a:defRPr b="1"/>
          </a:pPr>
          <a:r>
            <a:rPr lang="en-US" altLang="zh-TW" sz="1400" b="1" i="0" u="none" strike="noStrike" baseline="0">
              <a:solidFill>
                <a:sysClr val="windowText" lastClr="000000">
                  <a:lumMod val="65000"/>
                  <a:lumOff val="35000"/>
                </a:sysClr>
              </a:solidFill>
              <a:latin typeface="Aptos Narrow" panose="02110004020202020204"/>
            </a:rPr>
            <a:t>TRANSACTION AMOUNT</a:t>
          </a:r>
        </a:p>
      </cx:txPr>
    </cx:title>
    <cx:plotArea>
      <cx:plotAreaRegion>
        <cx:series layoutId="treemap" uniqueId="{B8A43102-C159-426C-90EA-73476C5A0E11}">
          <cx:dataLabels pos="inEnd">
            <cx:visibility seriesName="0" categoryName="1" value="0"/>
          </cx:dataLabels>
          <cx:dataId val="0"/>
          <cx:layoutPr>
            <cx:parentLabelLayout val="overlapping"/>
          </cx:layoutPr>
        </cx:series>
      </cx:plotAreaRegion>
    </cx:plotArea>
    <cx:legend pos="t" align="ctr" overlay="0">
      <cx:txPr>
        <a:bodyPr spcFirstLastPara="1" vertOverflow="ellipsis" horzOverflow="overflow" wrap="square" lIns="0" tIns="0" rIns="0" bIns="0" anchor="ctr" anchorCtr="1"/>
        <a:lstStyle/>
        <a:p>
          <a:pPr algn="ctr" rtl="0">
            <a:defRPr b="0"/>
          </a:pPr>
          <a:endParaRPr lang="en-US" altLang="zh-TW" sz="900" b="0" i="0" u="none" strike="noStrike" baseline="0">
            <a:solidFill>
              <a:sysClr val="windowText" lastClr="000000">
                <a:lumMod val="65000"/>
                <a:lumOff val="35000"/>
              </a:sysClr>
            </a:solidFill>
            <a:latin typeface="Aptos Narrow" panose="02110004020202020204"/>
          </a:endParaRPr>
        </a:p>
      </cx:txPr>
    </cx:legend>
  </cx:chart>
  <cx:spPr>
    <a:ln>
      <a:solidFill>
        <a:schemeClr val="accent1"/>
      </a:solidFill>
    </a:ln>
  </cx:spPr>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3">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19050" cap="flat" cmpd="sng" algn="ctr">
        <a:solidFill>
          <a:schemeClr val="tx1">
            <a:lumMod val="15000"/>
            <a:lumOff val="85000"/>
          </a:schemeClr>
        </a:solidFill>
        <a:round/>
        <a:headEnd type="none" w="sm" len="sm"/>
        <a:tailEnd type="none" w="sm" len="sm"/>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bg1"/>
    </cs:fontRef>
    <cs:spPr>
      <a:solidFill>
        <a:schemeClr val="tx1">
          <a:lumMod val="50000"/>
          <a:lumOff val="50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gradFill flip="none" rotWithShape="1">
        <a:gsLst>
          <a:gs pos="0">
            <a:schemeClr val="phClr"/>
          </a:gs>
          <a:gs pos="75000">
            <a:schemeClr val="phClr">
              <a:lumMod val="60000"/>
              <a:lumOff val="40000"/>
            </a:schemeClr>
          </a:gs>
          <a:gs pos="51000">
            <a:schemeClr val="phClr">
              <a:alpha val="75000"/>
            </a:schemeClr>
          </a:gs>
          <a:gs pos="100000">
            <a:schemeClr val="phClr">
              <a:lumMod val="20000"/>
              <a:lumOff val="80000"/>
              <a:alpha val="15000"/>
            </a:schemeClr>
          </a:gs>
        </a:gsLst>
        <a:lin ang="10800000" scaled="1"/>
        <a:tileRect/>
      </a:gradFill>
    </cs:spPr>
  </cs:dataPoint>
  <cs:dataPoint3D>
    <cs:lnRef idx="0"/>
    <cs:fillRef idx="0">
      <cs:styleClr val="auto"/>
    </cs:fillRef>
    <cs:effectRef idx="0"/>
    <cs:fontRef idx="minor">
      <a:schemeClr val="dk1"/>
    </cs:fontRef>
    <cs:spPr>
      <a:gradFill flip="none" rotWithShape="1">
        <a:gsLst>
          <a:gs pos="0">
            <a:schemeClr val="phClr"/>
          </a:gs>
          <a:gs pos="75000">
            <a:schemeClr val="phClr">
              <a:lumMod val="60000"/>
              <a:lumOff val="40000"/>
            </a:schemeClr>
          </a:gs>
          <a:gs pos="51000">
            <a:schemeClr val="phClr">
              <a:alpha val="75000"/>
            </a:schemeClr>
          </a:gs>
          <a:gs pos="100000">
            <a:schemeClr val="phClr">
              <a:lumMod val="20000"/>
              <a:lumOff val="80000"/>
              <a:alpha val="15000"/>
            </a:schemeClr>
          </a:gs>
        </a:gsLst>
        <a:lin ang="10800000" scaled="1"/>
        <a:tileRect/>
      </a:gradFill>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styleClr val="auto"/>
    </cs:lnRef>
    <cs:fillRef idx="0">
      <cs:styleClr val="auto"/>
    </cs:fillRef>
    <cs:effectRef idx="0"/>
    <cs:fontRef idx="minor">
      <a:schemeClr val="dk1"/>
    </cs:fontRef>
    <cs:spPr>
      <a:gradFill>
        <a:gsLst>
          <a:gs pos="0">
            <a:schemeClr val="phClr"/>
          </a:gs>
          <a:gs pos="46000">
            <a:schemeClr val="phClr"/>
          </a:gs>
          <a:gs pos="100000">
            <a:schemeClr val="phClr">
              <a:lumMod val="20000"/>
              <a:lumOff val="80000"/>
              <a:alpha val="0"/>
            </a:schemeClr>
          </a:gs>
        </a:gsLst>
        <a:path path="circle">
          <a:fillToRect l="50000" t="-80000" r="50000" b="180000"/>
        </a:path>
      </a:gradFill>
      <a:ln w="9525" cap="flat" cmpd="sng" algn="ctr">
        <a:solidFill>
          <a:schemeClr val="phClr">
            <a:shade val="95000"/>
          </a:scheme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cap="flat" cmpd="sng" algn="ctr">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99000">
              <a:schemeClr val="tx1">
                <a:lumMod val="25000"/>
                <a:lumOff val="75000"/>
              </a:schemeClr>
            </a:gs>
            <a:gs pos="0">
              <a:schemeClr val="tx1">
                <a:lumMod val="15000"/>
                <a:lumOff val="85000"/>
              </a:schemeClr>
            </a:gs>
          </a:gsLst>
          <a:lin ang="5400000" scaled="0"/>
        </a:gradFill>
        <a:round/>
      </a:ln>
    </cs:spPr>
  </cs:gridlineMajor>
  <cs:gridlineMinor>
    <cs:lnRef idx="0"/>
    <cs:fillRef idx="0"/>
    <cs:effectRef idx="0"/>
    <cs:fontRef idx="minor">
      <a:schemeClr val="dk1"/>
    </cs:fontRef>
    <cs:spPr>
      <a:ln w="9525" cap="flat" cmpd="sng" algn="ctr">
        <a:gradFill>
          <a:gsLst>
            <a:gs pos="100000">
              <a:schemeClr val="tx1">
                <a:lumMod val="15000"/>
                <a:lumOff val="85000"/>
              </a:schemeClr>
            </a:gs>
            <a:gs pos="0">
              <a:schemeClr val="tx1">
                <a:lumMod val="5000"/>
                <a:lumOff val="95000"/>
              </a:schemeClr>
            </a:gs>
          </a:gsLst>
          <a:lin ang="5400000" scaled="0"/>
        </a:gradFill>
        <a:round/>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headEnd type="none" w="sm" len="sm"/>
        <a:tailEnd type="none" w="sm" len="sm"/>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800" b="1" kern="1200" cap="all" spc="50" baseline="0"/>
  </cs:title>
  <cs:trendline>
    <cs:lnRef idx="0">
      <cs:styleClr val="auto"/>
    </cs:lnRef>
    <cs:fillRef idx="0"/>
    <cs:effectRef idx="0"/>
    <cs:fontRef idx="minor">
      <a:schemeClr val="dk1"/>
    </cs:fontRef>
    <cs:spPr>
      <a:ln w="9525"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2.xml><?xml version="1.0" encoding="utf-8"?>
<cs:chartStyle xmlns:cs="http://schemas.microsoft.com/office/drawing/2012/chartStyle" xmlns:a="http://schemas.openxmlformats.org/drawingml/2006/main" id="410">
  <cs:axisTitle>
    <cs:lnRef idx="0"/>
    <cs:fillRef idx="0"/>
    <cs:effectRef idx="0"/>
    <cs:fontRef idx="minor">
      <a:schemeClr val="tx1">
        <a:lumMod val="65000"/>
        <a:lumOff val="35000"/>
      </a:schemeClr>
    </cs:fontRef>
    <cs:spPr>
      <a:solidFill>
        <a:schemeClr val="bg1">
          <a:lumMod val="65000"/>
        </a:schemeClr>
      </a:solidFill>
      <a:ln w="19050">
        <a:solidFill>
          <a:schemeClr val="bg1"/>
        </a:solidFill>
      </a:ln>
    </cs:spPr>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lt1"/>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19050">
        <a:solidFill>
          <a:schemeClr val="lt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07">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lumOff val="2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2.xml"/><Relationship Id="rId2" Type="http://schemas.microsoft.com/office/2014/relationships/chartEx" Target="../charts/chartEx1.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595310</xdr:colOff>
      <xdr:row>2</xdr:row>
      <xdr:rowOff>76198</xdr:rowOff>
    </xdr:from>
    <xdr:to>
      <xdr:col>3</xdr:col>
      <xdr:colOff>89585</xdr:colOff>
      <xdr:row>21</xdr:row>
      <xdr:rowOff>28574</xdr:rowOff>
    </xdr:to>
    <xdr:graphicFrame macro="">
      <xdr:nvGraphicFramePr>
        <xdr:cNvPr id="2" name="Chart 1">
          <a:extLst>
            <a:ext uri="{FF2B5EF4-FFF2-40B4-BE49-F238E27FC236}">
              <a16:creationId xmlns:a16="http://schemas.microsoft.com/office/drawing/2014/main" id="{ECC02D69-1EEF-62FE-C79B-F2B9171D9DE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185735</xdr:colOff>
      <xdr:row>2</xdr:row>
      <xdr:rowOff>90487</xdr:rowOff>
    </xdr:from>
    <xdr:to>
      <xdr:col>8</xdr:col>
      <xdr:colOff>704850</xdr:colOff>
      <xdr:row>21</xdr:row>
      <xdr:rowOff>9525</xdr:rowOff>
    </xdr:to>
    <mc:AlternateContent xmlns:mc="http://schemas.openxmlformats.org/markup-compatibility/2006">
      <mc:Choice xmlns:cx1="http://schemas.microsoft.com/office/drawing/2015/9/8/chartex" Requires="cx1">
        <xdr:graphicFrame macro="">
          <xdr:nvGraphicFramePr>
            <xdr:cNvPr id="3" name="Chart 2">
              <a:extLst>
                <a:ext uri="{FF2B5EF4-FFF2-40B4-BE49-F238E27FC236}">
                  <a16:creationId xmlns:a16="http://schemas.microsoft.com/office/drawing/2014/main" id="{D7C3B8BE-F948-3FA4-23F8-2539661E8BE8}"/>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2"/>
            </a:graphicData>
          </a:graphic>
        </xdr:graphicFrame>
      </mc:Choice>
      <mc:Fallback>
        <xdr:sp macro="" textlink="">
          <xdr:nvSpPr>
            <xdr:cNvPr id="0" name=""/>
            <xdr:cNvSpPr>
              <a:spLocks noTextEdit="1"/>
            </xdr:cNvSpPr>
          </xdr:nvSpPr>
          <xdr:spPr>
            <a:xfrm>
              <a:off x="7891460" y="490537"/>
              <a:ext cx="8377240" cy="3719513"/>
            </a:xfrm>
            <a:prstGeom prst="rect">
              <a:avLst/>
            </a:prstGeom>
            <a:solidFill>
              <a:prstClr val="white"/>
            </a:solidFill>
            <a:ln w="1">
              <a:solidFill>
                <a:prstClr val="green"/>
              </a:solidFill>
            </a:ln>
          </xdr:spPr>
          <xdr:txBody>
            <a:bodyPr vertOverflow="clip" horzOverflow="clip"/>
            <a:lstStyle/>
            <a:p>
              <a:r>
                <a:rPr lang="zh-TW" altLang="en-US" sz="1100"/>
                <a:t>This chart isn't available in your version of Excel.
Editing this shape or saving this workbook into a different file format will permanently break the chart.</a:t>
              </a:r>
            </a:p>
          </xdr:txBody>
        </xdr:sp>
      </mc:Fallback>
    </mc:AlternateContent>
    <xdr:clientData/>
  </xdr:twoCellAnchor>
  <xdr:twoCellAnchor>
    <xdr:from>
      <xdr:col>8</xdr:col>
      <xdr:colOff>776287</xdr:colOff>
      <xdr:row>2</xdr:row>
      <xdr:rowOff>85725</xdr:rowOff>
    </xdr:from>
    <xdr:to>
      <xdr:col>13</xdr:col>
      <xdr:colOff>1009650</xdr:colOff>
      <xdr:row>21</xdr:row>
      <xdr:rowOff>38100</xdr:rowOff>
    </xdr:to>
    <xdr:graphicFrame macro="">
      <xdr:nvGraphicFramePr>
        <xdr:cNvPr id="4" name="Chart 3">
          <a:extLst>
            <a:ext uri="{FF2B5EF4-FFF2-40B4-BE49-F238E27FC236}">
              <a16:creationId xmlns:a16="http://schemas.microsoft.com/office/drawing/2014/main" id="{B7427A5B-54BC-7EF4-C306-F44D586C9EA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persons/person.xml><?xml version="1.0" encoding="utf-8"?>
<personList xmlns="http://schemas.microsoft.com/office/spreadsheetml/2018/threadedcomments" xmlns:x="http://schemas.openxmlformats.org/spreadsheetml/2006/main"/>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types>
    <type name="_imageurl">
      <keyFlags>
        <key name="Blip Identifier">
          <flag name="ShowInCardView" value="0"/>
        </key>
      </keyFlags>
    </type>
    <type name="_linkedentity">
      <keyFlags>
        <key name="%cvi">
          <flag name="ShowInCardView" value="0"/>
          <flag name="ShowInDotNotation" value="0"/>
          <flag name="ShowInAutoComplete" value="0"/>
          <flag name="ExcludeFromCalcComparison" value="1"/>
        </key>
      </keyFlags>
    </type>
    <type name="_linkedentitycore">
      <keyFlags>
        <key name="%EntityServiceId">
          <flag name="ShowInCardView" value="0"/>
          <flag name="ShowInDotNotation" value="0"/>
          <flag name="ShowInAutoComplete" value="0"/>
        </key>
        <key name="%EntitySubDomain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IsRefreshable">
          <flag name="ShowInCardView" value="0"/>
          <flag name="ShowInAutoComplete" value="0"/>
          <flag name="ExcludeFromCalcComparison" value="1"/>
        </key>
        <key name="%ProviderInfo">
          <flag name="ShowInCardView" value="0"/>
          <flag name="ShowInDotNotation" value="0"/>
          <flag name="ShowInAutoComplete" value="0"/>
        </key>
        <key name="%DataProviderExternalLinkLogo">
          <flag name="ShowInCardView" value="0"/>
          <flag name="ShowInDotNotation" value="0"/>
          <flag name="ShowInAutoComplete" value="0"/>
        </key>
        <key name="%DataProviderExternalLink">
          <flag name="ShowInCardView" value="0"/>
          <flag name="ShowInDotNotation" value="0"/>
          <flag name="ShowInAutoComplete" value="0"/>
        </key>
        <key name="%OutdatedReason">
          <flag name="ShowInCardView" value="0"/>
          <flag name="ShowInDotNotation" value="0"/>
          <flag name="ShowInAutoComplete" value="0"/>
          <flag name="ExcludeFromCalcComparison" value="1"/>
        </key>
      </keyFlags>
    </type>
  </types>
</rvTypesInfo>
</file>

<file path=xl/richData/rdrichvalue.xml><?xml version="1.0" encoding="utf-8"?>
<rvData xmlns="http://schemas.microsoft.com/office/spreadsheetml/2017/richdata" count="326">
  <rv s="0">
    <v>https://www.bing.com/financeapi/forcetrigger?t=a1mou2&amp;q=XNAS%3aAAPL&amp;form=skydnc</v>
    <v>Learn more on Bing</v>
  </rv>
  <rv s="1">
    <v>en-US</v>
    <v>a1mou2</v>
    <v>268435456</v>
    <v>1</v>
    <v>Powered by Refinitiv</v>
    <v>0</v>
    <v>APPLE INC. (XNAS:AAPL)</v>
    <v>2</v>
    <v>3</v>
    <v>Finance</v>
    <v>4</v>
    <v>237.23</v>
    <v>164.07499999999999</v>
    <v>1.242</v>
    <v>0.94</v>
    <v>4.15E-3</v>
    <v>USD</v>
    <v>Apple Inc. designs, manufactures and markets smartphones, personal computers, tablets, wearables and accessories, and sells a variety of related services. Its product categories include iPhone, Mac, iPad, and Wearables, Home and Accessories. Its software platforms include iOS, iPadOS, macOS, watchOS, and tvOS. Its services include advertising, AppleCare, cloud services, digital content and payment services. It operates various platforms, including the App Store, that allow customers to discover and download applications and digital content, such as books, music, video, games and podcasts. It also offers digital content through subscription-based services, including Apple Arcade, Apple Fitness+, Apple Music, Apple News+ and Apple TV+. Its products include iPhone 15 Pro, iPhone 15, iPhone 14, iPhone 13, MacBook Air, MacBook Pro, iMac, Mac mini, Mac Studio, Mac Pro, and others. It also provides DarwinAI, which specializes in visual quality inspection using its Explainable AI platform.</v>
    <v>161000</v>
    <v>Nasdaq Stock Market</v>
    <v>XNAS</v>
    <v>XNAS</v>
    <v>One Apple Park Way, CUPERTINO, CA, 95014 US</v>
    <v>227.67</v>
    <v>Computers, Phones &amp; Household Electronics</v>
    <v>Stock</v>
    <v>45525.597030798439</v>
    <v>0</v>
    <v>225.91</v>
    <v>3458181643000</v>
    <v>APPLE INC.</v>
    <v>APPLE INC.</v>
    <v>226.49</v>
    <v>34.487400000000001</v>
    <v>226.51</v>
    <v>227.45</v>
    <v>15204140000</v>
    <v>AAPL</v>
    <v>APPLE INC. (XNAS:AAPL)</v>
    <v>7485360</v>
    <v>53579958</v>
    <v>1977</v>
  </rv>
  <rv s="2">
    <v>1</v>
  </rv>
  <rv s="0">
    <v>http://en.wikipedia.org/wiki/Public_domain</v>
    <v>Public domain</v>
  </rv>
  <rv s="0">
    <v>https://en.wikipedia.org/wiki/Microsoft</v>
    <v>Wikipedia</v>
  </rv>
  <rv s="3">
    <v>3</v>
    <v>4</v>
  </rv>
  <rv s="4">
    <v>9</v>
    <v>https://www.bing.com/th?id=AMMS_e6e837c7bf3a77408619758b7447855a&amp;qlt=95</v>
    <v>5</v>
    <v>0</v>
    <v>https://www.bing.com/images/search?form=xlimg&amp;q=microsoft</v>
    <v>Image of MICROSOFT CORPORATION</v>
  </rv>
  <rv s="0">
    <v>https://www.bing.com/financeapi/forcetrigger?t=a1xzim&amp;q=XNAS%3aMSFT&amp;form=skydnc</v>
    <v>Learn more on Bing</v>
  </rv>
  <rv s="5">
    <v>en-US</v>
    <v>a1xzim</v>
    <v>268435456</v>
    <v>1</v>
    <v>Powered by Refinitiv</v>
    <v>5</v>
    <v>MICROSOFT CORPORATION (XNAS:MSFT)</v>
    <v>7</v>
    <v>8</v>
    <v>Finance</v>
    <v>4</v>
    <v>468.35</v>
    <v>309.45</v>
    <v>0.89729999999999999</v>
    <v>-0.33</v>
    <v>-7.7680000000000002E-4</v>
    <v>USD</v>
    <v>Microsoft Corporation is a technology company. The Company develops and supports software, services, devices, and solutions. The Company’s segments include Productivity and Business Processes, Intelligent Cloud, and More Personal Computing. The Productivity and Business Processes segment consists of products and services in its portfolio of productivity, communication, and information services. This segment primarily comprises: Office Commercial, Office Consumer, LinkedIn, and Dynamics business solutions. The Intelligent Cloud segment consists of server products and cloud services, including Azure and other cloud services, SQL Server, Windows Server, Visual Studio, System Center, and related Client Access Licenses (CALs), and Nuance and GitHub; and Enterprise Services, including enterprise support services, industry solutions and Nuance professional services. The More Personal Computing segment primarily comprises Windows, Devices, Gaming, and search and news advertising.</v>
    <v>228000</v>
    <v>Nasdaq Stock Market</v>
    <v>XNAS</v>
    <v>XNAS</v>
    <v>One Microsoft Way, REDMOND, WA, 98052-6399 US</v>
    <v>424.49</v>
    <v>6</v>
    <v>Software &amp; IT Services</v>
    <v>Stock</v>
    <v>45525.59702820547</v>
    <v>7</v>
    <v>422.62</v>
    <v>3155102064330</v>
    <v>MICROSOFT CORPORATION</v>
    <v>MICROSOFT CORPORATION</v>
    <v>424</v>
    <v>36.000399999999999</v>
    <v>424.8</v>
    <v>424.47</v>
    <v>7433039000</v>
    <v>MSFT</v>
    <v>MICROSOFT CORPORATION (XNAS:MSFT)</v>
    <v>2067057</v>
    <v>23142294</v>
    <v>1993</v>
  </rv>
  <rv s="2">
    <v>8</v>
  </rv>
  <rv s="0">
    <v>https://www.bing.com/financeapi/forcetrigger?t=a1nhlh&amp;q=XNAS%3aAMZN&amp;form=skydnc</v>
    <v>Learn more on Bing</v>
  </rv>
  <rv s="1">
    <v>en-US</v>
    <v>a1nhlh</v>
    <v>268435456</v>
    <v>1</v>
    <v>Powered by Refinitiv</v>
    <v>0</v>
    <v>AMAZON.COM, INC. (XNAS:AMZN)</v>
    <v>2</v>
    <v>3</v>
    <v>Finance</v>
    <v>4</v>
    <v>201.2</v>
    <v>118.35</v>
    <v>1.1486000000000001</v>
    <v>2.76</v>
    <v>1.5429E-2</v>
    <v>USD</v>
    <v>Amazon.com, Inc. provides a range of products and services to customers. The products offered through its stores include merchandise and content it has purchased for resale and products offered by third-party sellers. The Company’s segments include North America, International and Amazon Web Services (AWS). It serves consumers through its online and physical stores and focuses on selection, price, and convenience. Customers access its offerings through its Websites, mobile apps, Alexa, devices, streaming, and physically visiting its stores. It manufactures and sells electronic devices, including Kindle, Fire tablet, Fire TV, Echo, Ring, Blink, and eero, and it develops and produces media content. It serves developers and enterprises of all sizes, including start-ups, government agencies, and academic institutions, through AWS, which offers a broad set of on-demand technology services, including compute, storage, database, analytics, and machine learning, and other services.</v>
    <v>1521000</v>
    <v>Nasdaq Stock Market</v>
    <v>XNAS</v>
    <v>XNAS</v>
    <v>410 Terry Ave N, SEATTLE, WA, 98109 US</v>
    <v>182.38</v>
    <v>Diversified Retail</v>
    <v>Stock</v>
    <v>45525.59702621484</v>
    <v>10</v>
    <v>179.69</v>
    <v>1906415334799</v>
    <v>AMAZON.COM, INC.</v>
    <v>AMAZON.COM, INC.</v>
    <v>180</v>
    <v>43.316600000000001</v>
    <v>178.88</v>
    <v>181.64</v>
    <v>10495570000</v>
    <v>AMZN</v>
    <v>AMAZON.COM, INC. (XNAS:AMZN)</v>
    <v>9258645</v>
    <v>47310267</v>
    <v>1996</v>
  </rv>
  <rv s="2">
    <v>11</v>
  </rv>
  <rv s="0">
    <v>https://www.bing.com/financeapi/forcetrigger?t=a1u3rw&amp;q=XNAS%3aGOOGL&amp;form=skydnc</v>
    <v>Learn more on Bing</v>
  </rv>
  <rv s="1">
    <v>en-US</v>
    <v>a1u3rw</v>
    <v>268435456</v>
    <v>1</v>
    <v>Powered by Refinitiv</v>
    <v>0</v>
    <v>ALPHABET INC. (XNAS:GOOGL)</v>
    <v>2</v>
    <v>3</v>
    <v>Finance</v>
    <v>4</v>
    <v>191.75</v>
    <v>120.20569999999999</v>
    <v>1.0439000000000001</v>
    <v>-0.71499999999999997</v>
    <v>-4.2770000000000004E-3</v>
    <v>USD</v>
    <v>Alphabet Inc. is a holding company. The Company's segments include Google Services, Google Cloud, and Other Bets. The Google Services segment includes products and services such as ads, Android, Chrome, devices, Google Maps, Google Play, Search, and YouTube. The Google Cloud segment includes infrastructure and platform services, collaboration tools, and other services for enterprise customers. Its Other Bets segment is engaged in the sale of healthcare-related services and Internet services. Its Google Cloud provides enterprise-ready cloud services, including Google Cloud Platform and Google Workspace. Google Cloud Platform provides access to solutions such as cybersecurity, databases, analytics, and artificial intelligence (AI) offerings, including its AI infrastructure, Vertex AI platform, and Duet AI for Google Cloud. Google Workspace includes cloud-based communication and collaboration tools for enterprises, such as Calendar, Gmail, Docs, Drive, Meet and other enterprise services.</v>
    <v>179582</v>
    <v>Nasdaq Stock Market</v>
    <v>XNAS</v>
    <v>XNAS</v>
    <v>1600 Amphitheatre Parkway, MOUNTAIN VIEW, CA, 94043 US</v>
    <v>166.67</v>
    <v>Software &amp; IT Services</v>
    <v>Stock</v>
    <v>45525.597023286718</v>
    <v>13</v>
    <v>164.67</v>
    <v>2067927000000</v>
    <v>ALPHABET INC.</v>
    <v>ALPHABET INC.</v>
    <v>165.05</v>
    <v>23.985299999999999</v>
    <v>167.18</v>
    <v>166.465</v>
    <v>12310000000</v>
    <v>GOOGL</v>
    <v>ALPHABET INC. (XNAS:GOOGL)</v>
    <v>4646525</v>
    <v>29331462</v>
    <v>2015</v>
  </rv>
  <rv s="2">
    <v>14</v>
  </rv>
  <rv s="0">
    <v>https://www.bing.com/financeapi/forcetrigger?t=a1slm7&amp;q=XNAS%3aMETA&amp;form=skydnc</v>
    <v>Learn more on Bing</v>
  </rv>
  <rv s="1">
    <v>en-US</v>
    <v>a1slm7</v>
    <v>268435456</v>
    <v>1</v>
    <v>Powered by Refinitiv</v>
    <v>0</v>
    <v>Meta Platforms, Inc. (XNAS:META)</v>
    <v>2</v>
    <v>3</v>
    <v>Finance</v>
    <v>4</v>
    <v>542.80999999999995</v>
    <v>276.02999999999997</v>
    <v>1.2073</v>
    <v>11.13</v>
    <v>2.1129999999999999E-2</v>
    <v>USD</v>
    <v>Meta Platforms, Inc. builds technology that helps people connect and share, find communities, and grow businesses. The Company’s products enable people to connect and share with friends and family through mobile devices, personal computers, virtual reality (VR) and mixed reality (MR) headsets, and wearables. It operates through two segments: Family of Apps (FoA) and Reality Labs (RL). The FoA segment includes Facebook, Instagram, Messenger, Threads and WhatsApp. The RL includes augmented, mixed and virtual reality related consumer hardware, software, and content. Instagram is a place where people and creators can connect and express themselves through photos, video, and private messaging, and discover and shop from their favorite businesses. Threads is an application for text-based updates and public conversations. Its RL product offerings in VR include Meta Quest devices, and software and content available through the Meta Quest Store, which enable a range of social experiences.</v>
    <v>70799</v>
    <v>Nasdaq Stock Market</v>
    <v>XNAS</v>
    <v>XNAS</v>
    <v>1 Meta Way, MENLO PARK, CA, 94025 US</v>
    <v>539.38</v>
    <v>Software &amp; IT Services</v>
    <v>Stock</v>
    <v>45525.597028495315</v>
    <v>16</v>
    <v>526.94000000000005</v>
    <v>1332530000000</v>
    <v>Meta Platforms, Inc.</v>
    <v>Meta Platforms, Inc.</v>
    <v>527.15</v>
    <v>26.560199999999998</v>
    <v>526.73</v>
    <v>537.86</v>
    <v>2529817000</v>
    <v>META</v>
    <v>Meta Platforms, Inc. (XNAS:META)</v>
    <v>4142708</v>
    <v>16863052</v>
    <v>2004</v>
  </rv>
  <rv s="2">
    <v>17</v>
  </rv>
  <rv s="0">
    <v>https://www.bing.com/financeapi/forcetrigger?t=a24kar&amp;q=XNAS%3aTSLA&amp;form=skydnc</v>
    <v>Learn more on Bing</v>
  </rv>
  <rv s="1">
    <v>en-US</v>
    <v>a24kar</v>
    <v>268435456</v>
    <v>1</v>
    <v>Powered by Refinitiv</v>
    <v>0</v>
    <v>TESLA, INC. (XNAS:TSLA)</v>
    <v>2</v>
    <v>3</v>
    <v>Finance</v>
    <v>4</v>
    <v>278.98</v>
    <v>138.80250000000001</v>
    <v>2.2999000000000001</v>
    <v>-0.64</v>
    <v>-2.895E-3</v>
    <v>USD</v>
    <v>Tesla, Inc. designs, develops, manufactures, sells and leases high-performance fully electric vehicles and energy generation and storage systems, and offers services related to its products. The Company's segments include automotive, and energy generation and storage. The automotive segment includes the design, development, manufacturing, sales and leasing of high-performance fully electric vehicles, and sales of automotive regulatory credits. It also includes sales of used vehicles, non-warranty after-sales vehicle services, body shop and parts, paid supercharging, vehicle insurance and retail merchandise. Its consumer vehicles include the Model 3, Y, S, X and Cybertruck. The energy generation and storage segment includes the design, manufacture, installation, sales and leasing of solar energy generation and energy storage products and related services and sales of solar energy systems incentives. Its lithium-ion battery energy storage products include Powerwall and Megapack.</v>
    <v>140473</v>
    <v>Nasdaq Stock Market</v>
    <v>XNAS</v>
    <v>XNAS</v>
    <v>1 Tesla Road, AUSTIN, TX, 78725 US</v>
    <v>224.65940000000001</v>
    <v>Automobiles &amp; Auto Parts</v>
    <v>Stock</v>
    <v>45525.597030253906</v>
    <v>19</v>
    <v>218.86</v>
    <v>703090150160</v>
    <v>TESLA, INC.</v>
    <v>TESLA, INC.</v>
    <v>222.67</v>
    <v>62.151800000000001</v>
    <v>221.1</v>
    <v>220.46</v>
    <v>3189196000</v>
    <v>TSLA</v>
    <v>TESLA, INC. (XNAS:TSLA)</v>
    <v>22033075</v>
    <v>90508926</v>
    <v>2024</v>
  </rv>
  <rv s="2">
    <v>20</v>
  </rv>
  <rv s="0">
    <v>https://www.bing.com/financeapi/forcetrigger?t=a1yv52&amp;q=XNAS%3aNVDA&amp;form=skydnc</v>
    <v>Learn more on Bing</v>
  </rv>
  <rv s="1">
    <v>en-US</v>
    <v>a1yv52</v>
    <v>268435456</v>
    <v>1</v>
    <v>Powered by Refinitiv</v>
    <v>0</v>
    <v>NVIDIA CORPORATION (XNAS:NVDA)</v>
    <v>2</v>
    <v>3</v>
    <v>Finance</v>
    <v>4</v>
    <v>140.76</v>
    <v>39.229999999999997</v>
    <v>1.6758</v>
    <v>1.2605</v>
    <v>9.9059999999999999E-3</v>
    <v>USD</v>
    <v>NVIDIA Corporation is a full-stack computing infrastructure company. The Company accelerates computing to help solve the computational problems. The Company’s segments include Compute &amp; Networking and Graphics. Compute &amp; Networking segment includes its data center accelerated computing platform; networking; automotive artificial intelligence (AI), cockpit, autonomous driving development agreements and autonomous vehicle solutions; electric vehicle computing platforms; NVIDIA AI Enterprise and other software. The Graphics segment includes GeForce GPUs for gaming and personal computers (PCs), the GeForce NOW game streaming service and related infrastructure, and solutions for gaming platforms; Quadro/NVIDIA RTX GPUs for enterprise workstation graphics; virtual GPU (vGPU), software for cloud-based visual and virtual computing; automotive platforms for infotainment systems; and omniverse enterprise software for building and operating metaverse and three-dimensional Internet applications.</v>
    <v>29600</v>
    <v>Nasdaq Stock Market</v>
    <v>XNAS</v>
    <v>XNAS</v>
    <v>2788 San Tomas Expressway, SANTA CLARA, CA, 95051 US</v>
    <v>128.88</v>
    <v>Semiconductors &amp; Semiconductor Equipment</v>
    <v>Stock</v>
    <v>45525.59701255781</v>
    <v>22</v>
    <v>126.83</v>
    <v>3161358300000</v>
    <v>NVIDIA CORPORATION</v>
    <v>NVIDIA CORPORATION</v>
    <v>127.3</v>
    <v>74.4726</v>
    <v>127.25</v>
    <v>128.51050000000001</v>
    <v>24600000000</v>
    <v>NVDA</v>
    <v>NVIDIA CORPORATION (XNAS:NVDA)</v>
    <v>63596312</v>
    <v>357110451</v>
    <v>1998</v>
  </rv>
  <rv s="2">
    <v>23</v>
  </rv>
  <rv s="0">
    <v>https://www.bing.com/financeapi/forcetrigger?t=a1otp2&amp;q=XNYS%3aBRK.A&amp;form=skydnc</v>
    <v>Learn more on Bing</v>
  </rv>
  <rv s="1">
    <v>en-US</v>
    <v>a1otp2</v>
    <v>268435456</v>
    <v>1</v>
    <v>Powered by Refinitiv</v>
    <v>0</v>
    <v>BERKSHIRE HATHAWAY INC. (XNYS:BRK.A)</v>
    <v>2</v>
    <v>3</v>
    <v>Finance</v>
    <v>4</v>
    <v>741971.39</v>
    <v>502000</v>
    <v>0.86809999999999998</v>
    <v>-931.66499999999996</v>
    <v>-1.3860000000000001E-3</v>
    <v>USD</v>
    <v>Berkshire Hathaway Inc. is a holding company owning subsidiaries engaged in various business activities. Its various business activities include insurance businesses conducted on both a primary basis and a reinsurance basis. Its segments include Insurance; Railroad (BNSF); Berkshire Hathaway Energy (BHE); Pilot Travel Centers (PTC); Manufacturing; McLane Company (McLane), and Service and retailing. The Insurance segment includes GEICO, Berkshire Hathaway Primary Group and Berkshire Hathaway Reinsurance Group. The BNSF segment includes operation of railroad systems in North America through Burlington Northern Santa Fe, LLC. The BHE segment offers regulated electric and gas utilities. The Manufacturing segment manufacturers various products, including industrial, consumer and building products. The McLane segment is engaged in wholesale distribution of groceries and non-food items. The PTC segment is an operator of travel centers in North America and a marketer of wholesale fuel.</v>
    <v>396500</v>
    <v>New York Stock Exchange</v>
    <v>XNYS</v>
    <v>XNYS</v>
    <v>3555 Farnam Street, OMAHA, NE, 68131 US</v>
    <v>675424.995</v>
    <v>Consumer Goods Conglomerates</v>
    <v>Stock</v>
    <v>45525.596943078126</v>
    <v>25</v>
    <v>670555.25</v>
    <v>959967100000</v>
    <v>BERKSHIRE HATHAWAY INC.</v>
    <v>BERKSHIRE HATHAWAY INC.</v>
    <v>674795</v>
    <v>14.255699999999999</v>
    <v>672400</v>
    <v>671468.33499999996</v>
    <v>1427490</v>
    <v>BRK.A</v>
    <v>BERKSHIRE HATHAWAY INC. (XNYS:BRK.A)</v>
    <v>502</v>
    <v>1760</v>
    <v>1998</v>
  </rv>
  <rv s="2">
    <v>26</v>
  </rv>
  <rv s="0">
    <v>https://www.bing.com/financeapi/forcetrigger?t=a1waa2&amp;q=XNYS%3aJPM&amp;form=skydnc</v>
    <v>Learn more on Bing</v>
  </rv>
  <rv s="1">
    <v>en-US</v>
    <v>a1waa2</v>
    <v>268435456</v>
    <v>1</v>
    <v>Powered by Refinitiv</v>
    <v>0</v>
    <v>JPMORGAN CHASE &amp; CO. (XNYS:JPM)</v>
    <v>2</v>
    <v>3</v>
    <v>Finance</v>
    <v>4</v>
    <v>217.56</v>
    <v>135.19</v>
    <v>1.1052</v>
    <v>-0.6</v>
    <v>-2.797E-3</v>
    <v>USD</v>
    <v>JPMorgan Chase &amp; Co. is a financial holding company. It has four segments: Consumer &amp; Community Banking (CCB), Corporate &amp; Investment Bank (CIB), Commercial Banking (CB), and Asset &amp; Wealth Management (AWM). CCB segment offers products and services to consumers and small businesses through bank branches, ATMs, digital (including mobile and online) and telephone banking. CIB segment consists of banking and markets and securities services, and offers a suite of investment banking, market-making, prime brokerage, lending, and treasury and securities products and services to a global client base of corporations, investors, financial institutions, merchants, government and municipal entities. CB segment provides financial solutions, including lending, payments, investment banking and asset management products across three primary client segments: Middle Market Banking, Corporate Client Banking and Commercial Real Estate Banking. AWM segment offers investment and wealth management solutions.</v>
    <v>313206</v>
    <v>New York Stock Exchange</v>
    <v>XNYS</v>
    <v>XNYS</v>
    <v>383 Madison Avenue, NEW YORK, NY, 10179 US</v>
    <v>214.88499999999999</v>
    <v>Banking Services</v>
    <v>Stock</v>
    <v>45525.597002349219</v>
    <v>28</v>
    <v>213.19</v>
    <v>608637696800</v>
    <v>JPMORGAN CHASE &amp; CO.</v>
    <v>JPMORGAN CHASE &amp; CO.</v>
    <v>214.48</v>
    <v>11.957800000000001</v>
    <v>214.52</v>
    <v>213.92</v>
    <v>2845165000</v>
    <v>JPM</v>
    <v>JPMORGAN CHASE &amp; CO. (XNYS:JPM)</v>
    <v>715523</v>
    <v>8571857</v>
    <v>1968</v>
  </rv>
  <rv s="2">
    <v>29</v>
  </rv>
  <rv s="0">
    <v>https://www.bing.com/financeapi/forcetrigger?t=a1w8ec&amp;q=XNYS%3aJNJ&amp;form=skydnc</v>
    <v>Learn more on Bing</v>
  </rv>
  <rv s="1">
    <v>en-US</v>
    <v>a1w8ec</v>
    <v>268435456</v>
    <v>1</v>
    <v>Powered by Refinitiv</v>
    <v>0</v>
    <v>JOHNSON &amp; JOHNSON (XNYS:JNJ)</v>
    <v>2</v>
    <v>3</v>
    <v>Finance</v>
    <v>4</v>
    <v>169.85</v>
    <v>143.13</v>
    <v>0.51690000000000003</v>
    <v>0.22</v>
    <v>1.374E-3</v>
    <v>USD</v>
    <v>Johnson &amp; Johnson, through its subsidiaries, is engaged in the research and development, manufacture, and sale of a range of products in the healthcare field. The Company's primary focus is products related to human health and well-being. It operates through two segments: Innovative Medicine and MedTech. The Innovative Medicine segment is focused on various therapeutic areas, including immunology, infectious diseases, neuroscience, oncology, pulmonary hypertension, and cardiovascular and metabolic diseases. Products in this segment are distributed directly to retailers, wholesalers, distributors, hospitals, and healthcare professionals for prescription use. The MedTech segment includes a broad portfolio of products used in the orthopedic, surgery, interventional solutions, cardiovascular intervention, and vision fields. The MedTech segment also offers a commercially available intravascular lithotripsy (IVL) platform for coronary artery disease (CAD) and peripheral artery disease (PAD).</v>
    <v>131900</v>
    <v>New York Stock Exchange</v>
    <v>XNYS</v>
    <v>XNYS</v>
    <v>One Johnson &amp; Johnson Plaza, NEW BRUNSWICK, NJ, 08933 US</v>
    <v>160.88</v>
    <v>Pharmaceuticals</v>
    <v>Stock</v>
    <v>45525.597029003904</v>
    <v>31</v>
    <v>160.32</v>
    <v>386073792720</v>
    <v>JOHNSON &amp; JOHNSON</v>
    <v>JOHNSON &amp; JOHNSON</v>
    <v>160.47</v>
    <v>24.0349</v>
    <v>160.16</v>
    <v>160.38</v>
    <v>2407244000</v>
    <v>JNJ</v>
    <v>JOHNSON &amp; JOHNSON (XNYS:JNJ)</v>
    <v>471379</v>
    <v>7626777</v>
    <v>1887</v>
  </rv>
  <rv s="2">
    <v>32</v>
  </rv>
  <rv s="0">
    <v>https://www.bing.com/financeapi/forcetrigger?t=a256cw&amp;q=XNYS%3aV&amp;form=skydnc</v>
    <v>Learn more on Bing</v>
  </rv>
  <rv s="1">
    <v>en-US</v>
    <v>a256cw</v>
    <v>268435456</v>
    <v>1</v>
    <v>Powered by Refinitiv</v>
    <v>0</v>
    <v>VISA INC. (XNYS:V)</v>
    <v>2</v>
    <v>3</v>
    <v>Finance</v>
    <v>4</v>
    <v>290.95999999999998</v>
    <v>227.78</v>
    <v>0.95930000000000004</v>
    <v>0.37</v>
    <v>1.3800000000000002E-3</v>
    <v>USD</v>
    <v>Visa Inc. (Visa) is a global payments technology company. The Company provides digital payments across more than 200 countries and territories. The Company connects consumers, merchants, financial institutions, businesses, strategic partners and government entities through technologies. The Company operates through the payment services segment. The Company provides transaction processing services, including primarily authorization, clearing and settlement to its financial institution and merchant clients through VisaNet, its transaction processing network. Its core business solutions, including credit, debit, prepaid and cash access programs for individual, business and government account holders. It also provides value-added services to its clients, including issuing solutions, acceptance solutions, risk and identity solutions, open banking and advisory services. It also offers products and solutions that facilitate money movement for all participants in the ecosystem.</v>
    <v>28800</v>
    <v>New York Stock Exchange</v>
    <v>XNYS</v>
    <v>XNYS</v>
    <v>P.O. Box 8999, SAN FRANCISCO, CA, 94128-8999 US</v>
    <v>269.25</v>
    <v>Software &amp; IT Services</v>
    <v>Stock</v>
    <v>45525.597018981251</v>
    <v>34</v>
    <v>267.55</v>
    <v>530353197870</v>
    <v>VISA INC.</v>
    <v>VISA INC.</v>
    <v>268.60000000000002</v>
    <v>28.6981</v>
    <v>268.04000000000002</v>
    <v>268.41000000000003</v>
    <v>1975907000</v>
    <v>V</v>
    <v>VISA INC. (XNYS:V)</v>
    <v>404519</v>
    <v>9062160</v>
    <v>2007</v>
  </rv>
  <rv s="2">
    <v>35</v>
  </rv>
  <rv s="0">
    <v>https://www.bing.com/financeapi/forcetrigger?t=a1zsjc&amp;q=XNYS%3aPG&amp;form=skydnc</v>
    <v>Learn more on Bing</v>
  </rv>
  <rv s="1">
    <v>en-US</v>
    <v>a1zsjc</v>
    <v>268435456</v>
    <v>1</v>
    <v>Powered by Refinitiv</v>
    <v>0</v>
    <v>THE PROCTER &amp; GAMBLE COMPANY (XNYS:PG)</v>
    <v>2</v>
    <v>3</v>
    <v>Finance</v>
    <v>4</v>
    <v>171.88</v>
    <v>141.44999999999999</v>
    <v>0.40500000000000003</v>
    <v>0.02</v>
    <v>1.1740000000000001E-4</v>
    <v>USD</v>
    <v>The Procter &amp; Gamble Company is focused on providing branded consumer packaged goods to consumers across the world. The Company’s segments include Beauty, Grooming, Health Care, Fabric &amp; Home Care and Baby, Feminine &amp; Family Care. The Company’s products are sold in approximately 180 countries and territories primarily through mass merchandisers, e-commerce, including social commerce channels, grocery stores, membership club stores, drug stores, department stores, distributors, wholesalers, specialty beauty stores, including airport duty-free stores), high-frequency stores, pharmacies, electronics stores and professional channels. It also sells direct to individual consumers. It has operations in approximately 70 countries. It offers products under brands, such as Head &amp; Shoulders, Herbal Essences, Pantene, Rejoice, Olay, Old Spice, Safeguard, Secret, SK-II, Braun, Gillette, Venus, Crest, Oral-B, Ariel, Downy, Gain, Tide, Always, Always Discreet, Tampax, Bounty and others.</v>
    <v>108000</v>
    <v>New York Stock Exchange</v>
    <v>XNYS</v>
    <v>XNYS</v>
    <v>One Procter &amp; Gamble Plaza, CINCINNATI, OH, 45202 US</v>
    <v>171.88</v>
    <v>Personal &amp; Household Products &amp; Services</v>
    <v>Stock</v>
    <v>45525.597002441405</v>
    <v>37</v>
    <v>170.03</v>
    <v>401200911930</v>
    <v>THE PROCTER &amp; GAMBLE COMPANY</v>
    <v>THE PROCTER &amp; GAMBLE COMPANY</v>
    <v>170.26</v>
    <v>28.312000000000001</v>
    <v>170.41</v>
    <v>170.43</v>
    <v>2354051000</v>
    <v>PG</v>
    <v>THE PROCTER &amp; GAMBLE COMPANY (XNYS:PG)</v>
    <v>875440</v>
    <v>7405830</v>
    <v>1905</v>
  </rv>
  <rv s="2">
    <v>38</v>
  </rv>
  <rv s="0">
    <v>https://www.bing.com/financeapi/forcetrigger?t=a24xlh&amp;q=XNYS%3aUNH&amp;form=skydnc</v>
    <v>Learn more on Bing</v>
  </rv>
  <rv s="1">
    <v>en-US</v>
    <v>a24xlh</v>
    <v>268435456</v>
    <v>1</v>
    <v>Powered by Refinitiv</v>
    <v>0</v>
    <v>UNITEDHEALTH GROUP INCORPORATED (XNYS:UNH)</v>
    <v>2</v>
    <v>3</v>
    <v>Finance</v>
    <v>4</v>
    <v>591.54</v>
    <v>436.38</v>
    <v>0.59209999999999996</v>
    <v>0.62</v>
    <v>1.0680000000000002E-3</v>
    <v>USD</v>
    <v>UnitedHealth Group Incorporated is a healthcare company. The Company has two businesses, Optum and UnitedHealthcare. Optum serves the health care marketplace, including patients and consumers, payers, care providers, employers, governments and life sciences companies. UnitedHealthcare offers a full range of health benefits designed to simplify the health care experience and make it more affordable for consumers to access care. UnitedHealthcare Employer &amp; Individual serves consumers and employers, ranging from sole proprietorships to large, multi-site and national employers and public sector employers. UnitedHealthcare Medicare &amp; Retirement delivers health and well-being benefits to seniors and other Medicare eligible consumers. The Company’s segments include Optum Health, Optum Insight, Optum Rx and UnitedHealthcare. UnitedHealthcare segment includes UnitedHealthcare Employer &amp; Individual, UnitedHealthcare Medicare &amp; Retirement and UnitedHealthcare Community &amp; State.</v>
    <v>440000</v>
    <v>New York Stock Exchange</v>
    <v>XNYS</v>
    <v>XNYS</v>
    <v>9900 BREN ROAD EAST, MINNETONKA, MN, 55343 US</v>
    <v>583.39</v>
    <v>Healthcare Providers &amp; Services</v>
    <v>Stock</v>
    <v>45525.596992928127</v>
    <v>40</v>
    <v>580.30999999999995</v>
    <v>536755297114</v>
    <v>UNITEDHEALTH GROUP INCORPORATED</v>
    <v>UNITEDHEALTH GROUP INCORPORATED</v>
    <v>581.5</v>
    <v>38.432600000000001</v>
    <v>580.65</v>
    <v>581.27</v>
    <v>923418200</v>
    <v>UNH</v>
    <v>UNITEDHEALTH GROUP INCORPORATED (XNYS:UNH)</v>
    <v>343509</v>
    <v>3675497</v>
    <v>2015</v>
  </rv>
  <rv s="2">
    <v>41</v>
  </rv>
  <rv s="0">
    <v>https://www.bing.com/financeapi/forcetrigger?t=a1uj52&amp;q=XNYS%3aHD&amp;form=skydnc</v>
    <v>Learn more on Bing</v>
  </rv>
  <rv s="1">
    <v>en-US</v>
    <v>a1uj52</v>
    <v>268435456</v>
    <v>1</v>
    <v>Powered by Refinitiv</v>
    <v>0</v>
    <v>THE HOME DEPOT, INC. (XNYS:HD)</v>
    <v>2</v>
    <v>3</v>
    <v>Finance</v>
    <v>4</v>
    <v>396.87290000000002</v>
    <v>274.26</v>
    <v>1.0047999999999999</v>
    <v>1.88</v>
    <v>5.1190000000000003E-3</v>
    <v>USD</v>
    <v>The Home Depot, Inc. is a home improvement retailer. The Company offers a wide assortment of building materials, home improvement products, lawn and garden products, decor products, and facilities maintenance, repair, and operations products. It also provides various services, including home improvement installation services and tool and equipment rental. The Company operates approximately 2,335 stores located throughout the United States including the Commonwealth of Puerto Rico and the territories of the U.S. Virgin Islands and Guam, Canada, and Mexico. The Home Depot stores average approximately 104,000 square feet of enclosed space, with approximately 24,000 additional square feet of outside garden area. It also maintains a network of distribution and fulfillment centers, as well as various e-commerce websites in the United States, Canada, and Mexico. The Company serves two primary customer groups: do-it-yourself (DIY) Customers and Professional Customers (Pros).</v>
    <v>463100</v>
    <v>New York Stock Exchange</v>
    <v>XNYS</v>
    <v>XNYS</v>
    <v>2455 Paces Ferry Road, ATLANTA, GA, 30339 US</v>
    <v>372.87</v>
    <v>Specialty Retailers</v>
    <v>Stock</v>
    <v>45525.597022568749</v>
    <v>43</v>
    <v>368.52179999999998</v>
    <v>366054381930</v>
    <v>THE HOME DEPOT, INC.</v>
    <v>THE HOME DEPOT, INC.</v>
    <v>369.8</v>
    <v>24.634699999999999</v>
    <v>367.27</v>
    <v>369.15</v>
    <v>991614200</v>
    <v>HD</v>
    <v>THE HOME DEPOT, INC. (XNYS:HD)</v>
    <v>1195946</v>
    <v>3427100</v>
    <v>1978</v>
  </rv>
  <rv s="2">
    <v>44</v>
  </rv>
  <rv s="0">
    <v>https://www.bing.com/financeapi/forcetrigger?t=a1x8w7&amp;q=XNYS%3aMA&amp;form=skydnc</v>
    <v>Learn more on Bing</v>
  </rv>
  <rv s="1">
    <v>en-US</v>
    <v>a1x8w7</v>
    <v>268435456</v>
    <v>1</v>
    <v>Powered by Refinitiv</v>
    <v>0</v>
    <v>MASTERCARD INCORPORATED. (XNYS:MA)</v>
    <v>2</v>
    <v>3</v>
    <v>Finance</v>
    <v>4</v>
    <v>490</v>
    <v>359.77</v>
    <v>1.1001000000000001</v>
    <v>-2.91</v>
    <v>-6.2029999999999993E-3</v>
    <v>USD</v>
    <v>Mastercard Incorporated is a technology company that connects consumers, financial institutions, merchants, governments and businesses across the world, enabling them to use electronic forms of payment. It allows users to make payments by creating a range of payment solutions and services using its brands: MasterCard, Maestro and Cirrus. It enables a variety of payments capabilities (including products and value-added services and solutions) over its multi-rail network among account holders, merchants, financial institutions, businesses, governments and others, offering customers one partner for their payment needs. Its products include consumer credit, consumer debit, prepaid, B2B accounts payable, commercial point of sale, disbursements and remittances, and others. It offers additional payment capabilities that include automated clearing house (ACH) transactions (both batch and real-time account-based payments). It also offers other services, such as cyber and intelligence solutions.</v>
    <v>33400</v>
    <v>New York Stock Exchange</v>
    <v>XNYS</v>
    <v>XNYS</v>
    <v>2000 Purchase St, PURCHASE, NY, 10577-2405 US</v>
    <v>468.56</v>
    <v>Software &amp; IT Services</v>
    <v>Stock</v>
    <v>45525.596971851563</v>
    <v>46</v>
    <v>464.52</v>
    <v>430701115350</v>
    <v>MASTERCARD INCORPORATED.</v>
    <v>MASTERCARD INCORPORATED.</v>
    <v>468.35500000000002</v>
    <v>35.828400000000002</v>
    <v>469.12</v>
    <v>466.21</v>
    <v>923835000</v>
    <v>MA</v>
    <v>MASTERCARD INCORPORATED. (XNYS:MA)</v>
    <v>252559</v>
    <v>2467961</v>
    <v>2001</v>
  </rv>
  <rv s="2">
    <v>47</v>
  </rv>
  <rv s="0">
    <v>https://www.bing.com/financeapi/forcetrigger?t=a1zqnm&amp;q=XNYS%3aPFE&amp;form=skydnc</v>
    <v>Learn more on Bing</v>
  </rv>
  <rv s="6">
    <v>en-US</v>
    <v>a1zqnm</v>
    <v>268435456</v>
    <v>1</v>
    <v>Powered by Refinitiv</v>
    <v>10</v>
    <v>PFIZER INC. (XNYS:PFE)</v>
    <v>2</v>
    <v>11</v>
    <v>Finance</v>
    <v>4</v>
    <v>37.186</v>
    <v>25.2</v>
    <v>0.65620000000000001</v>
    <v>0.16789999999999999</v>
    <v>5.8099999999999992E-3</v>
    <v>USD</v>
    <v>Pfizer Inc. is a research-based global biopharmaceutical company. The Company is engaged in the discovery, development, manufacture, marketing, sale and distribution of biopharmaceutical products worldwide. Its Biopharma segment is engaged in the science-based biopharmaceutical business. Its Biopharma segment includes the Pfizer Oncology Division, the Pfizer U.S. Commercial Division, and the Pfizer International Commercial Division. Its product categories include oncology, primary care and specialty care. Its Oncology products include Ibrance, Xtandi, Inlyta, Bosulif, Lorbrena, Braftovi, Mektovi, Padcev, Adcetris, Talzenna, Tukysa, Elrexfio and Tivdak. Its primary care products include Eliquis, Nurtec ODT/Vydura, Comirnaty, the Prevnar family, Abrysvo, FSME/IMMUN-TicoVac, Paxlovid and Lucira by Pfizer. Its specialty care products include Xeljanz, Enbrel (outside the U.S. and Canada), Inflectra, Cibinqo, Litfulo, Vyndaqel family, Genotropin, Sulperazon, Zavicefta, Medrol and Panzyga.</v>
    <v>88000</v>
    <v>New York Stock Exchange</v>
    <v>XNYS</v>
    <v>XNYS</v>
    <v>66 HUDSON BOULEVARD EAST, NEW YORK, NY, 10001-2192 US</v>
    <v>29.17</v>
    <v>Pharmaceuticals</v>
    <v>Stock</v>
    <v>45525.597023310154</v>
    <v>49</v>
    <v>28.93</v>
    <v>164718923590</v>
    <v>PFIZER INC.</v>
    <v>PFIZER INC.</v>
    <v>28.975000000000001</v>
    <v>28.9</v>
    <v>29.067900000000002</v>
    <v>5666695000</v>
    <v>PFE</v>
    <v>PFIZER INC. (XNYS:PFE)</v>
    <v>2838328</v>
    <v>36826684</v>
    <v>1942</v>
  </rv>
  <rv s="2">
    <v>50</v>
  </rv>
  <rv s="7">
    <v>12</v>
    <v>P/E</v>
    <v>0</v>
  </rv>
  <rv s="0">
    <v>http://en.wikipedia.org/wiki/The_Walt_Disney_Company</v>
    <v>Wikipedia</v>
  </rv>
  <rv s="3">
    <v>3</v>
    <v>53</v>
  </rv>
  <rv s="4">
    <v>9</v>
    <v>https://www.bing.com/th?id=AMMS_0aa288ba528f6f45e3de87d97e250136&amp;qlt=95</v>
    <v>54</v>
    <v>0</v>
    <v>https://www.bing.com/images/search?form=xlimg&amp;q=the+walt+disney+company</v>
    <v>Image of THE WALT DISNEY COMPANY</v>
  </rv>
  <rv s="0">
    <v>https://www.bing.com/financeapi/forcetrigger?t=a1r2z2&amp;q=XNYS%3aDIS&amp;form=skydnc</v>
    <v>Learn more on Bing</v>
  </rv>
  <rv s="5">
    <v>en-US</v>
    <v>a1r2z2</v>
    <v>268435456</v>
    <v>1</v>
    <v>Powered by Refinitiv</v>
    <v>5</v>
    <v>THE WALT DISNEY COMPANY (XNYS:DIS)</v>
    <v>7</v>
    <v>8</v>
    <v>Finance</v>
    <v>4</v>
    <v>123.74</v>
    <v>78.730900000000005</v>
    <v>1.3991</v>
    <v>-0.25</v>
    <v>-2.7860000000000003E-3</v>
    <v>USD</v>
    <v>The Walt Disney Company is a diversified worldwide entertainment company. The Company's segments include Entertainment, Sports and Experiences. The Entertainment segment generally encompasses the Company’s non-sports focused global film, television and direct-to-consumer (DTC) video streaming content production and distribution activities. Its line of business includes Linear Networks, Direct-to-Consumer, and Content Sales/Licensing. The Sports segment generally encompasses the Company’s sports-focused global television and DTC video streaming content production and distribution activities. Its line of business includes ESPN and Star. Experiences segment includes Parks and Experiences and Consumer Products. Parks and Experiences consists of Walt Disney World Resort in Florida, Disneyland Resort in California, Disney Cruise Line, Disney Vacation Club, and Disneyland Paris, among others. Consumer Products includes licensing of its trade names, characters, visual, literary and other IPs.</v>
    <v>225000</v>
    <v>New York Stock Exchange</v>
    <v>XNYS</v>
    <v>XNYS</v>
    <v>500 South Buena Vista Street, BURBANK, CA, 91521-0001 US</v>
    <v>90.504599999999996</v>
    <v>55</v>
    <v>Media &amp; Publishing</v>
    <v>Stock</v>
    <v>45525.597031492965</v>
    <v>56</v>
    <v>89.43</v>
    <v>162297900630</v>
    <v>THE WALT DISNEY COMPANY</v>
    <v>THE WALT DISNEY COMPANY</v>
    <v>90.33</v>
    <v>34.415300000000002</v>
    <v>89.74</v>
    <v>89.49</v>
    <v>1813587000</v>
    <v>DIS</v>
    <v>THE WALT DISNEY COMPANY (XNYS:DIS)</v>
    <v>1333869</v>
    <v>13612236</v>
    <v>2018</v>
  </rv>
  <rv s="2">
    <v>57</v>
  </rv>
  <rv s="0">
    <v>https://www.bing.com/financeapi/forcetrigger?t=a1vmf2&amp;q=XNAS%3aINTC&amp;form=skydnc</v>
    <v>Learn more on Bing</v>
  </rv>
  <rv s="1">
    <v>en-US</v>
    <v>a1vmf2</v>
    <v>268435456</v>
    <v>1</v>
    <v>Powered by Refinitiv</v>
    <v>0</v>
    <v>INTEL CORPORATION (XNAS:INTC)</v>
    <v>2</v>
    <v>3</v>
    <v>Finance</v>
    <v>4</v>
    <v>51.28</v>
    <v>18.84</v>
    <v>1.0389999999999999</v>
    <v>0.1673</v>
    <v>7.9699999999999997E-3</v>
    <v>USD</v>
    <v>Intel Corporation is engaged in designing and manufacturing of semiconductors. It operates through three segments: Intel Products, Intel Foundry, and All Other. Its Intel Products segment includes Client Computing Group (CCG), Data Center and AI (DCAI), Network and Edge (NEX). The CCG is focused on long-term operating system, system architecture, hardware, and application integration that enable PC experiences. Its DCAI segment offers workload-optimized solutions to cloud service providers and enterprise customers, along with silicon devices for communications service providers. Its NEX segment helps networks and edge compute systems from inflexible fixed-function hardware to general-purpose compute, acceleration, and networking devices running cloud-native software on programmable hardware. The Intel Foundry segment comprises Foundry Technology Development, Foundry Manufacturing and Supply Chain, and Foundry Services organizations. All Other segments include Altera, Mobileye, Other.</v>
    <v>124800</v>
    <v>Nasdaq Stock Market</v>
    <v>XNAS</v>
    <v>XNAS</v>
    <v>RNB-4-151, 2200 MISSION COLLEGE BLVD, SANTA CLARA, CA, 95054 US</v>
    <v>21.28</v>
    <v>Semiconductors &amp; Semiconductor Equipment</v>
    <v>Stock</v>
    <v>45525.597007892968</v>
    <v>59</v>
    <v>21.07</v>
    <v>90278199100</v>
    <v>INTEL CORPORATION</v>
    <v>INTEL CORPORATION</v>
    <v>21.09</v>
    <v>95.319699999999997</v>
    <v>20.99</v>
    <v>21.157299999999999</v>
    <v>4267000000</v>
    <v>INTC</v>
    <v>INTEL CORPORATION (XNAS:INTC)</v>
    <v>9689297</v>
    <v>81497387</v>
    <v>1989</v>
  </rv>
  <rv s="2">
    <v>60</v>
  </rv>
  <rv s="0">
    <v>https://www.bing.com/financeapi/forcetrigger?t=a1qe5r&amp;q=XNAS%3aCSCO&amp;form=skydnc</v>
    <v>Learn more on Bing</v>
  </rv>
  <rv s="1">
    <v>en-US</v>
    <v>a1qe5r</v>
    <v>268435456</v>
    <v>1</v>
    <v>Powered by Refinitiv</v>
    <v>0</v>
    <v>CISCO SYSTEMS, INC. (XNAS:CSCO)</v>
    <v>2</v>
    <v>3</v>
    <v>Finance</v>
    <v>4</v>
    <v>58.185000000000002</v>
    <v>44.5</v>
    <v>0.81950000000000001</v>
    <v>0</v>
    <v>0</v>
    <v>USD</v>
    <v>Cisco Systems, Inc. designs and sells a range of technologies that power the Internet. The Company is integrating its product portfolios across networking, security, collaboration, applications and cloud. The Company's segments include the Americas; Europe, Middle East, and Africa (EMEA), and Asia Pacific, Japan, and China (APJC). Its Networking product category represents its core networking technologies of switching, routing, wireless, fifth generation (5G), silicon, optics solutions and compute products. Its Security product category consists of its cloud and application security, industrial security, network security, and user and device security offerings. Its Collaboration product category consists of its meetings, collaboration devices, calling, contact center and platform as a service (CPaaS) offering. Its Observability product category consists of its full stack observability offerings.</v>
    <v>84900</v>
    <v>Nasdaq Stock Market</v>
    <v>XNAS</v>
    <v>XNAS</v>
    <v>170 West Tasman Dr, SAN JOSE, CA, 95134-1706 US</v>
    <v>50.43</v>
    <v>Communications &amp; Networking</v>
    <v>Stock</v>
    <v>45525.596995312502</v>
    <v>62</v>
    <v>50.03</v>
    <v>202407665600</v>
    <v>CISCO SYSTEMS, INC.</v>
    <v>CISCO SYSTEMS, INC.</v>
    <v>50.3</v>
    <v>19.801500000000001</v>
    <v>50.24</v>
    <v>50.24</v>
    <v>4028815000</v>
    <v>CSCO</v>
    <v>CISCO SYSTEMS, INC. (XNAS:CSCO)</v>
    <v>2688884</v>
    <v>21788304</v>
    <v>2021</v>
  </rv>
  <rv s="2">
    <v>63</v>
  </rv>
  <rv s="0">
    <v>https://www.bing.com/financeapi/forcetrigger?t=axyhnm&amp;q=XNAS%3aPEP&amp;form=skydnc</v>
    <v>Learn more on Bing</v>
  </rv>
  <rv s="1">
    <v>en-US</v>
    <v>axyhnm</v>
    <v>268435456</v>
    <v>1</v>
    <v>Powered by Refinitiv</v>
    <v>0</v>
    <v>PEPSICO, INC. (XNAS:PEP)</v>
    <v>2</v>
    <v>3</v>
    <v>Finance</v>
    <v>4</v>
    <v>183.41</v>
    <v>155.83000000000001</v>
    <v>0.5413</v>
    <v>0.06</v>
    <v>3.412E-4</v>
    <v>USD</v>
    <v>PepsiCo, Inc. is a beverage and convenient food company. The Company's segments include Frito-Lay North America, which includes its food businesses in the United States and Canada; Quaker Foods North America, which includes its food businesses, such as cereal, rice, pasta and other branded food, in the United States and Canada; PepsiCo Beverages North America, which includes its beverage businesses in the United States and Canada; Latin America, which includes its beverage and convenient food businesses in Latin America; Europe, which includes its beverage and convenient food businesses in Europe; Africa, Middle East and South Asia (AMESA), which includes all of its beverage and convenient food businesses in Africa, the Middle East and South Asia; and Asia Pacific, Australia and New Zealand and China Region (APAC), which includes all of its beverage and convenient food businesses in Asia Pacific, Australia and New Zealand, and China region. Its brands include Lays, Doritos and Cheetos.</v>
    <v>318000</v>
    <v>Nasdaq Stock Market</v>
    <v>XNAS</v>
    <v>XNAS</v>
    <v>700 ANDERSON HILL RD, PURCHASE, NY, 10577 US</v>
    <v>176.82</v>
    <v>Beverages</v>
    <v>Stock</v>
    <v>45525.597003321091</v>
    <v>65</v>
    <v>175.6078</v>
    <v>241625050520</v>
    <v>PEPSICO, INC.</v>
    <v>PEPSICO, INC.</v>
    <v>175.94</v>
    <v>25.504000000000001</v>
    <v>175.85</v>
    <v>175.91</v>
    <v>1373572000</v>
    <v>PEP</v>
    <v>PEPSICO, INC. (XNAS:PEP)</v>
    <v>562716</v>
    <v>5270348</v>
    <v>1986</v>
  </rv>
  <rv s="2">
    <v>66</v>
  </rv>
  <rv s="0">
    <v>https://www.bing.com/financeapi/forcetrigger?t=a1wljc&amp;q=XNYS%3aKO&amp;form=skydnc</v>
    <v>Learn more on Bing</v>
  </rv>
  <rv s="1">
    <v>en-US</v>
    <v>a1wljc</v>
    <v>268435456</v>
    <v>1</v>
    <v>Powered by Refinitiv</v>
    <v>0</v>
    <v>THE COCA-COLA COMPANY (XNYS:KO)</v>
    <v>2</v>
    <v>3</v>
    <v>Finance</v>
    <v>4</v>
    <v>70.13</v>
    <v>51.55</v>
    <v>0.60350000000000004</v>
    <v>0.215</v>
    <v>3.0990000000000002E-3</v>
    <v>USD</v>
    <v>The Coca-Cola Company is a beverage company. The Company's segments include Europe, Middle East and Africa, Latin America, North America, Asia Pacific, Global Ventures and Bottling Investments. It owns or licenses and markets various beverage brands, which are grouped into categories, such as Trademark Coca-Cola; sparkling flavors; water, sports, coffee and tea; juice, value-added dairy and plant-based beverages and emerging beverages. It owns and markets various nonalcoholic sparkling soft drink brands, including Coca-Cola, Diet Coke/Coca-Cola Light, Coca-Cola Zero Sugar, Fanta, Fresca, Schweppes, Sprite and Thums Up. Its water, sports, coffee and tea brands include Aquarius, Ayataka, BODYARMOR, Ciel, Costa, Dasani, dogadan, FUZE TEA, Georgia, glaceau smartwater, glaceau vitaminwater, Gold Peak, Ice Dew, I LOHAS, Powerade and Topo Chico. Its juice, value-added dairy and plant-based beverages brands include AdeS, Del Valle, fairlife, innocent, Minute Maid, Minute Maid Pulpy and Simply.</v>
    <v>79100</v>
    <v>New York Stock Exchange</v>
    <v>XNYS</v>
    <v>XNYS</v>
    <v>1 Coca Cola Plz NW, ATLANTA, GA, 30313-2420 US</v>
    <v>70.13</v>
    <v>Beverages</v>
    <v>Stock</v>
    <v>45525.597025253905</v>
    <v>68</v>
    <v>69.440299999999993</v>
    <v>299945263460</v>
    <v>THE COCA-COLA COMPANY</v>
    <v>THE COCA-COLA COMPANY</v>
    <v>69.489999999999995</v>
    <v>28.194800000000001</v>
    <v>69.38</v>
    <v>69.594999999999999</v>
    <v>4309868000</v>
    <v>KO</v>
    <v>THE COCA-COLA COMPANY (XNYS:KO)</v>
    <v>2060354</v>
    <v>13768036</v>
    <v>1919</v>
  </rv>
  <rv s="2">
    <v>69</v>
  </rv>
  <rv s="0">
    <v>https://www.bing.com/financeapi/forcetrigger?t=a1xxmw&amp;q=XNYS%3aMRK&amp;form=skydnc</v>
    <v>Learn more on Bing</v>
  </rv>
  <rv s="1">
    <v>en-US</v>
    <v>a1xxmw</v>
    <v>268435456</v>
    <v>1</v>
    <v>Powered by Refinitiv</v>
    <v>0</v>
    <v>MERCK &amp; CO., INC. (XNYS:MRK)</v>
    <v>2</v>
    <v>3</v>
    <v>Finance</v>
    <v>4</v>
    <v>134.63</v>
    <v>99.14</v>
    <v>0.4012</v>
    <v>0.20499999999999999</v>
    <v>1.7799999999999999E-3</v>
    <v>USD</v>
    <v>Merck &amp; Co., Inc. is a global health care company. It offers health solutions through its prescription medicines, including biologic therapies, vaccines and animal health products. Its Pharmaceutical segment includes human health pharmaceuticals and vaccine products. Human health pharmaceutical products include therapeutic and preventive agents, sold by prescription, for the treatment of human disorders. Its Animal Health segment discovers, develops, manufactures and markets a range of veterinary pharmaceutical and vaccine products and health management solutions and services, for the prevention, treatment and control of disease in all livestock and companion animal species. Its lead candidate, MK-6070, is a T-cell engager targeting delta-like ligand 3, an inhibitory canonical Notch ligand. Its lead candidate, Restoret, is an investigational, potentially first-in-class tetravalent, tri-specific antibody that acts as an agonist of the Wingless-related integration site signaling pathway.</v>
    <v>72000</v>
    <v>New York Stock Exchange</v>
    <v>XNYS</v>
    <v>XNYS</v>
    <v>2000 Galloping Hill Road, KENILWORTH, NJ, 07033 US</v>
    <v>115.7</v>
    <v>Pharmaceuticals</v>
    <v>Stock</v>
    <v>45525.59697724531</v>
    <v>71</v>
    <v>114.55</v>
    <v>292377544105</v>
    <v>MERCK &amp; CO., INC.</v>
    <v>MERCK &amp; CO., INC.</v>
    <v>114.69</v>
    <v>21.363199999999999</v>
    <v>115.14</v>
    <v>115.345</v>
    <v>2534809000</v>
    <v>MRK</v>
    <v>MERCK &amp; CO., INC. (XNYS:MRK)</v>
    <v>969447</v>
    <v>10233504</v>
    <v>1970</v>
  </rv>
  <rv s="2">
    <v>72</v>
  </rv>
  <rv s="0">
    <v>https://www.bing.com/financeapi/forcetrigger?t=a25obh&amp;q=XNYS%3aVZ&amp;form=skydnc</v>
    <v>Learn more on Bing</v>
  </rv>
  <rv s="1">
    <v>en-US</v>
    <v>a25obh</v>
    <v>268435456</v>
    <v>1</v>
    <v>Powered by Refinitiv</v>
    <v>0</v>
    <v>VERIZON COMMUNICATIONS INC. (XNYS:VZ)</v>
    <v>2</v>
    <v>3</v>
    <v>Finance</v>
    <v>4</v>
    <v>43.42</v>
    <v>30.135000000000002</v>
    <v>0.40629999999999999</v>
    <v>-9.6500000000000002E-2</v>
    <v>-2.362E-3</v>
    <v>USD</v>
    <v>Verizon Communications Inc. is a holding company. The Company, through its subsidiaries, provides communications, information and entertainment products and services to consumers, businesses and governmental agencies. Its reportable segments are Verizon Consumer Group and Verizon Business Group. Its Consumer segment provides wireless and wireline communications services. Its wireless services are provided across wireless networks in the United States (U.S.) under the Verizon brands. Its wireline services are provided in nine states in the Mid-Atlantic and Northeastern U.S., as well as Washington D.C., over its fiber-optic network under the Fios brand and over a traditional copper-based network. Its Business segment provides wireless and wireline communications services and products, including data, video and conferencing services, security and managed network services, local and long-distance voice services and network access to deliver various Internet of Things services and products.</v>
    <v>103900</v>
    <v>New York Stock Exchange</v>
    <v>XNYS</v>
    <v>XNYS</v>
    <v>1095 Avenue Of The Americas, NEW YORK, NY, 10036 US</v>
    <v>41.055</v>
    <v>Telecommunications Services</v>
    <v>Stock</v>
    <v>45525.597019305467</v>
    <v>74</v>
    <v>40.729999999999997</v>
    <v>171552673320</v>
    <v>VERIZON COMMUNICATIONS INC.</v>
    <v>VERIZON COMMUNICATIONS INC.</v>
    <v>40.92</v>
    <v>15.317</v>
    <v>40.85</v>
    <v>40.753500000000003</v>
    <v>4209520000</v>
    <v>VZ</v>
    <v>VERIZON COMMUNICATIONS INC. (XNYS:VZ)</v>
    <v>1304691</v>
    <v>18323749</v>
    <v>1983</v>
  </rv>
  <rv s="2">
    <v>75</v>
  </rv>
  <rv s="0">
    <v>https://www.bing.com/financeapi/forcetrigger?t=a1qlz2&amp;q=XNYS%3aCVX&amp;form=skydnc</v>
    <v>Learn more on Bing</v>
  </rv>
  <rv s="1">
    <v>en-US</v>
    <v>a1qlz2</v>
    <v>268435456</v>
    <v>1</v>
    <v>Powered by Refinitiv</v>
    <v>0</v>
    <v>CHEVRON CORPORATION (XNYS:CVX)</v>
    <v>2</v>
    <v>3</v>
    <v>Finance</v>
    <v>4</v>
    <v>171.7</v>
    <v>139.62</v>
    <v>1.0857000000000001</v>
    <v>0.67500000000000004</v>
    <v>4.6649999999999999E-3</v>
    <v>USD</v>
    <v>Chevron Corporation is an integrated energy company. The Company produces crude oil and natural gas; manufactures transportation fuels, lubricants, petrochemicals and additives; and develops technologies that enhance its business and the industry. The Company’s upstream operations consist primarily of exploring for, developing, producing and transporting crude oil and natural gas; liquefaction, transportation and regasification associated with liquefied natural gas (LNG); transporting crude oil by major international oil export pipelines; processing, transporting, storage and marketing of natural gas; carbon capture and storage; and a gas-to-liquids plant. The Company’s downstream operations consist primarily of refining of crude oil into petroleum products; marketing of crude oil, refined products, and lubricants; manufacturing and marketing of renewable fuels; transporting of crude oil and refined products by pipeline, marine vessel, motor equipment and rail car; and others.</v>
    <v>45600</v>
    <v>New York Stock Exchange</v>
    <v>XNYS</v>
    <v>XNYS</v>
    <v>5001 EXECUTIVE PARKWAY, SUITE 200, SAN RAMON, CA, 94583 US</v>
    <v>146.18</v>
    <v>Oil &amp; Gas</v>
    <v>Stock</v>
    <v>45525.597012777347</v>
    <v>77</v>
    <v>145.16999999999999</v>
    <v>265860519705</v>
    <v>CHEVRON CORPORATION</v>
    <v>CHEVRON CORPORATION</v>
    <v>145.49</v>
    <v>14.356</v>
    <v>144.69</v>
    <v>145.36500000000001</v>
    <v>1828917000</v>
    <v>CVX</v>
    <v>CHEVRON CORPORATION (XNYS:CVX)</v>
    <v>832921</v>
    <v>7651271</v>
    <v>1926</v>
  </rv>
  <rv s="2">
    <v>78</v>
  </rv>
  <rv s="0">
    <v>https://www.bing.com/financeapi/forcetrigger?t=a269ec&amp;q=XNYS%3aXOM&amp;form=skydnc</v>
    <v>Learn more on Bing</v>
  </rv>
  <rv s="1">
    <v>en-US</v>
    <v>a269ec</v>
    <v>268435456</v>
    <v>1</v>
    <v>Powered by Refinitiv</v>
    <v>0</v>
    <v>EXXON MOBIL CORPORATION (XNYS:XOM)</v>
    <v>2</v>
    <v>3</v>
    <v>Finance</v>
    <v>4</v>
    <v>123.75</v>
    <v>95.77</v>
    <v>0.88029999999999997</v>
    <v>8.3000000000000001E-3</v>
    <v>7.2439999999999991E-5</v>
    <v>USD</v>
    <v>Exxon Mobil Corporation is an international energy and petrochemical company. Its primary businesses include exploration for, and production of, crude oil and natural gas; manufacturing, transport and sale of crude oil, natural gas, petroleum products, petrochemicals, and a variety of specialty products; and pursuit of lower-emission business opportunities including carbon capture and storage, hydrogen, lower-emission fuels and lithium. The Upstream segment explores for and produces crude oil and natural gas. The Energy Products, Chemical Products and Specialty Products segments manufacture and sell petroleum products and petrochemicals. Energy Products include fuels, aromatics, and catalysts and licensing. Its Chemical Products consist of olefins, polyolefins, and intermediates. Its Specialty Products include finished lubricants, synthetics, and elastomers and resins. It also focuses on net-zero greenhouse gas emissions from its operated unconventional operations in the Permian Basin.</v>
    <v>62000</v>
    <v>New York Stock Exchange</v>
    <v>XNYS</v>
    <v>XNYS</v>
    <v>22777 SPRINGWOODS VILLAGE PARKWAY, SPRING, TX, 77389-1425 US</v>
    <v>115.38</v>
    <v>Oil &amp; Gas</v>
    <v>Stock</v>
    <v>45525.597029999997</v>
    <v>80</v>
    <v>114.45</v>
    <v>509115816900</v>
    <v>EXXON MOBIL CORPORATION</v>
    <v>EXXON MOBIL CORPORATION</v>
    <v>115.07</v>
    <v>13.7324</v>
    <v>114.58</v>
    <v>114.5883</v>
    <v>4443000000</v>
    <v>XOM</v>
    <v>EXXON MOBIL CORPORATION (XNYS:XOM)</v>
    <v>1554058</v>
    <v>13571207</v>
    <v>1882</v>
  </rv>
  <rv s="2">
    <v>81</v>
  </rv>
  <rv s="0">
    <v>https://www.bing.com/financeapi/forcetrigger?t=a1mpqh&amp;q=XNYS%3aABBV&amp;form=skydnc</v>
    <v>Learn more on Bing</v>
  </rv>
  <rv s="1">
    <v>en-US</v>
    <v>a1mpqh</v>
    <v>268435456</v>
    <v>1</v>
    <v>Powered by Refinitiv</v>
    <v>0</v>
    <v>ABBVIE INC. (XNYS:ABBV)</v>
    <v>2</v>
    <v>3</v>
    <v>Finance</v>
    <v>4</v>
    <v>197.48</v>
    <v>135.85</v>
    <v>0.62070000000000003</v>
    <v>0.14000000000000001</v>
    <v>7.1370000000000005E-4</v>
    <v>USD</v>
    <v>AbbVie Inc. is a diversified research-based biopharmaceutical company engaged in the research and development, manufacturing, commercialization and sale of medicines and therapies. It offers a comprehensive product portfolio across Immunology, Oncology, Neuroscience, Eye Care, Aesthetics, and Other Specialties. Immunology includes Rheumatology, Dermatology, and Gastroenterology. Oncology includes Acute Myeloid Leukemia, Acute Lymphoblastic Leukemia, Chronic Lymphocytic Leukemia, Diffuse large B-cell lymphoma, and others. Neuroscience includes Parkinson's disease, Migraine, Movement Disorders, Psychiatric Disorders, and Alzheimer’s disease. Eye Care includes Chronic Dry Eye Disease, Glaucoma, Age-Related Retinal Diseases, and Refractive Disorders. Aesthetics includes Botox Cosmetic, The Juvederm Collection of Fillers, and others. It offers NX-13 for the treatment of ulcerative colitis (UC) and Crohn's disease (CD). It also offers CEL383 for the treatment of inflammatory bowel disease.</v>
    <v>50000</v>
    <v>New York Stock Exchange</v>
    <v>XNYS</v>
    <v>XNYS</v>
    <v>1 N Waukegan Rd, NORTH CHICAGO, IL, 60064 US</v>
    <v>197.33500000000001</v>
    <v>Pharmaceuticals</v>
    <v>Stock</v>
    <v>45525.596984363285</v>
    <v>83</v>
    <v>195.91749999999999</v>
    <v>346715663760</v>
    <v>ABBVIE INC.</v>
    <v>ABBVIE INC.</v>
    <v>196.42</v>
    <v>65.628100000000003</v>
    <v>196.15</v>
    <v>196.29</v>
    <v>1766344000</v>
    <v>ABBV</v>
    <v>ABBVIE INC. (XNYS:ABBV)</v>
    <v>525893</v>
    <v>5296751</v>
    <v>2012</v>
  </rv>
  <rv s="2">
    <v>84</v>
  </rv>
  <rv s="0">
    <v>http://pt.wikipedia.org/wiki/Oracle_Corporation</v>
    <v>Wikipedia</v>
  </rv>
  <rv s="3">
    <v>3</v>
    <v>86</v>
  </rv>
  <rv s="4">
    <v>9</v>
    <v>https://www.bing.com/th?id=AMMS_672116c618c664d13b2515d6587ba357&amp;qlt=95</v>
    <v>87</v>
    <v>0</v>
    <v>https://www.bing.com/images/search?form=xlimg&amp;q=oracle+corporation</v>
    <v>Image of ORACLE CORPORATION</v>
  </rv>
  <rv s="0">
    <v>https://www.bing.com/financeapi/forcetrigger?t=a1zbec&amp;q=XNYS%3aORCL&amp;form=skydnc</v>
    <v>Learn more on Bing</v>
  </rv>
  <rv s="5">
    <v>en-US</v>
    <v>a1zbec</v>
    <v>268435456</v>
    <v>1</v>
    <v>Powered by Refinitiv</v>
    <v>5</v>
    <v>ORACLE CORPORATION (XNYS:ORCL)</v>
    <v>7</v>
    <v>8</v>
    <v>Finance</v>
    <v>4</v>
    <v>146.59</v>
    <v>99.26</v>
    <v>1.0017</v>
    <v>0.14000000000000001</v>
    <v>1.0059999999999999E-3</v>
    <v>USD</v>
    <v>Oracle Corporation offers integrated suites of applications plus secure, autonomous infrastructure in the Oracle Cloud. The Company's segments include cloud and license, hardware, and services. The cloud and license segment markets, sells and delivers a broad spectrum of enterprise applications and infrastructure technologies through its cloud and license offerings. The hardware segment provides a broad selection of enterprise hardware products and hardware-related software products including Oracle Engineered Systems, servers, storage, operating systems, virtualization, management and other hardware-related software and related hardware support. The services segment helps customers and partners maximize the performance of their investments in Oracle applications and infrastructure technologies. Its products and services are delivered worldwide through a variety of flexible and interoperable IT deployment models. These models include on-premise, cloud-based and hybrid deployments.</v>
    <v>159000</v>
    <v>New York Stock Exchange</v>
    <v>XNYS</v>
    <v>XNYS</v>
    <v>2300 Oracle Way, AUSTIN, TX, 78741 US</v>
    <v>139.46</v>
    <v>88</v>
    <v>Software &amp; IT Services</v>
    <v>Stock</v>
    <v>45525.596995300781</v>
    <v>89</v>
    <v>138.6</v>
    <v>383918856600</v>
    <v>ORACLE CORPORATION</v>
    <v>ORACLE CORPORATION</v>
    <v>138.86000000000001</v>
    <v>37.535800000000002</v>
    <v>139.16999999999999</v>
    <v>139.31</v>
    <v>2755860000</v>
    <v>ORCL</v>
    <v>ORACLE CORPORATION (XNYS:ORCL)</v>
    <v>373846</v>
    <v>6248005</v>
    <v>2005</v>
  </rv>
  <rv s="2">
    <v>90</v>
  </rv>
  <rv s="0">
    <v>https://www.bing.com/financeapi/forcetrigger?t=a1nz8m&amp;q=XNAS%3aAVGO&amp;form=skydnc</v>
    <v>Learn more on Bing</v>
  </rv>
  <rv s="1">
    <v>en-US</v>
    <v>a1nz8m</v>
    <v>268435456</v>
    <v>1</v>
    <v>Powered by Refinitiv</v>
    <v>0</v>
    <v>Broadcom Inc. (XNAS:AVGO)</v>
    <v>2</v>
    <v>3</v>
    <v>Finance</v>
    <v>4</v>
    <v>185.16200000000001</v>
    <v>79.509</v>
    <v>1.1836</v>
    <v>-1.0941000000000001</v>
    <v>-6.5929999999999999E-3</v>
    <v>USD</v>
    <v>Broadcom Inc. is a global technology company that designs, develops, and supplies a broad range of semiconductor, enterprise software and security solutions. The Company operates through two segments: semiconductor solutions and infrastructure software. The Company's semiconductor solutions segment includes all of its product lines and intellectual property (IP) licensing. It provides semiconductor solutions for managing the movement of data in data center, service provider and enterprise networking applications. Its infrastructure software segment includes its mainframe, distributed and cyber security solutions, and its fiber channel storage area networking (FC SAN) business. It provides a portfolio of software solutions that enables customers to plan, develop, automate, manage and secure applications across mainframe, distributed, mobile and cloud platforms. Its product portfolio serves markets, including cloud, data center, networking, broadband, wireless and enterprise software.</v>
    <v>20000</v>
    <v>Nasdaq Stock Market</v>
    <v>XNAS</v>
    <v>XNAS</v>
    <v>3421 Hillview Avenue, PALO ALTO, CA, 94304 US</v>
    <v>165.87</v>
    <v>Semiconductors &amp; Semiconductor Equipment</v>
    <v>Stock</v>
    <v>45525.597029478908</v>
    <v>92</v>
    <v>162.88</v>
    <v>767385091215</v>
    <v>Broadcom Inc.</v>
    <v>Broadcom Inc.</v>
    <v>165</v>
    <v>71.599999999999994</v>
    <v>165.95</v>
    <v>164.85589999999999</v>
    <v>4654884000</v>
    <v>AVGO</v>
    <v>Broadcom Inc. (XNAS:AVGO)</v>
    <v>3295669</v>
    <v>28138216</v>
    <v>2018</v>
  </rv>
  <rv s="2">
    <v>93</v>
  </rv>
  <rv s="0">
    <v>http://es.wikipedia.org/wiki/Adobe_(empresa)</v>
    <v>Wikipedia</v>
  </rv>
  <rv s="3">
    <v>3</v>
    <v>95</v>
  </rv>
  <rv s="4">
    <v>9</v>
    <v>https://www.bing.com/th?id=AMMS_503c684ccc667ad525fe1d703881df2c&amp;qlt=95</v>
    <v>96</v>
    <v>0</v>
    <v>https://www.bing.com/images/search?form=xlimg&amp;q=adobe+systems</v>
    <v>Image of ADOBE INC.</v>
  </rv>
  <rv s="0">
    <v>https://www.bing.com/financeapi/forcetrigger?t=a1mv7w&amp;q=XNAS%3aADBE&amp;form=skydnc</v>
    <v>Learn more on Bing</v>
  </rv>
  <rv s="5">
    <v>en-US</v>
    <v>a1mv7w</v>
    <v>268435456</v>
    <v>1</v>
    <v>Powered by Refinitiv</v>
    <v>5</v>
    <v>ADOBE INC. (XNAS:ADBE)</v>
    <v>7</v>
    <v>8</v>
    <v>Finance</v>
    <v>4</v>
    <v>638.25</v>
    <v>433.97</v>
    <v>1.2930999999999999</v>
    <v>0.72499999999999998</v>
    <v>1.2889999999999998E-3</v>
    <v>USD</v>
    <v>Adobe Inc. is a global technology company. The Company's products, services and solutions are used around the world to imagine, create, manage, deliver, measure, optimize and engage with content across surfaces and fuel digital experiences. Its segments include digital media, digital experience, and publishing and advertising. The digital media segment is centered around Adobe Creative Cloud and Adobe Document Cloud, which include Adobe Express, Adobe Firefly, Photoshop and other products, offering a variety of tools for creative professionals, communicators and other consumers. The digital experience segment provides an integrated platform and set of products, services and solutions through Adobe Experience Cloud. The publishing and advertising segment contains legacy products and services. In addition, its Adobe GenStudio solution allows businesses to simplify their content supply chain process with generative artificial intelligence (AI) capabilities and intelligent automation.</v>
    <v>29945</v>
    <v>Nasdaq Stock Market</v>
    <v>XNAS</v>
    <v>XNAS</v>
    <v>345 PARK AVE, SAN JOSE, CA, 95110-2704 US</v>
    <v>564.5</v>
    <v>97</v>
    <v>Software &amp; IT Services</v>
    <v>Stock</v>
    <v>45525.596970902341</v>
    <v>98</v>
    <v>557.91</v>
    <v>249623115000</v>
    <v>ADOBE INC.</v>
    <v>ADOBE INC.</v>
    <v>562.13</v>
    <v>50.489699999999999</v>
    <v>562.25</v>
    <v>562.97500000000002</v>
    <v>443400000</v>
    <v>ADBE</v>
    <v>ADOBE INC. (XNAS:ADBE)</v>
    <v>150429</v>
    <v>2113993</v>
    <v>1997</v>
  </rv>
  <rv s="2">
    <v>99</v>
  </rv>
  <rv s="0">
    <v>https://www.bing.com/financeapi/forcetrigger?t=a1ygoc&amp;q=XNAS%3aNFLX&amp;form=skydnc</v>
    <v>Learn more on Bing</v>
  </rv>
  <rv s="1">
    <v>en-US</v>
    <v>a1ygoc</v>
    <v>268435456</v>
    <v>1</v>
    <v>Powered by Refinitiv</v>
    <v>0</v>
    <v>NETFLIX, INC. (XNAS:NFLX)</v>
    <v>2</v>
    <v>3</v>
    <v>Finance</v>
    <v>4</v>
    <v>711.33</v>
    <v>344.73</v>
    <v>1.2536</v>
    <v>-5.07</v>
    <v>-7.2579999999999997E-3</v>
    <v>USD</v>
    <v>Netflix, Inc. is a provider of entertainment services. The Company acquires, licenses and produces content, including original programming. The Company provides paid memberships in approximately 190 countries offering television (TV) series, films and games across a wide variety of genres and languages. Its members can play, pause and resume watching as much as they want, anytime, anywhere, and can change their plans at any time. The Company offers members the ability to receive streaming content through a host of Internet-connected devices, including TVs, digital video players, TV set-top boxes and mobile devices. The Company also has agreements with various cable, satellite and telecommunications operators to make its service available through TV set-top boxes. The Company's paid plans range from the United States dollar equivalent of $1 to $28 per month, and pricing on its extra member sub accounts range from the United States dollar equivalent of $2 to $8 per month.</v>
    <v>13000</v>
    <v>Nasdaq Stock Market</v>
    <v>XNAS</v>
    <v>XNAS</v>
    <v>121 Albright Way, LOS GATOS, CA, 95032 US</v>
    <v>698.34</v>
    <v>Software &amp; IT Services</v>
    <v>Stock</v>
    <v>45525.597008714845</v>
    <v>101</v>
    <v>691.38499999999999</v>
    <v>297612775162</v>
    <v>NETFLIX, INC.</v>
    <v>NETFLIX, INC.</v>
    <v>697</v>
    <v>43.406999999999996</v>
    <v>698.54</v>
    <v>693.47</v>
    <v>429164600</v>
    <v>NFLX</v>
    <v>NETFLIX, INC. (XNAS:NFLX)</v>
    <v>501894</v>
    <v>3931276</v>
    <v>1997</v>
  </rv>
  <rv s="2">
    <v>102</v>
  </rv>
  <rv s="0">
    <v>https://www.bing.com/financeapi/forcetrigger?t=a1qc1h&amp;q=XNYS%3aCRM&amp;form=skydnc</v>
    <v>Learn more on Bing</v>
  </rv>
  <rv s="1">
    <v>en-US</v>
    <v>a1qc1h</v>
    <v>268435456</v>
    <v>1</v>
    <v>Powered by Refinitiv</v>
    <v>0</v>
    <v>SALESFORCE, INC. (XNYS:CRM)</v>
    <v>2</v>
    <v>3</v>
    <v>Finance</v>
    <v>4</v>
    <v>318.71499999999997</v>
    <v>193.68</v>
    <v>1.2982</v>
    <v>-0.06</v>
    <v>-2.2909999999999999E-4</v>
    <v>USD</v>
    <v>Salesforce, Inc. is a provider of customer relationship management (CRM) technology. The Company's Customer 360 platform spans sales, service, marketing, commerce, collaboration, integration, artificial intelligence, analytics, automation, and others. It connects customer data across systems, applications and devices to create a complete view of customers. The Company also enables third parties to use its platform and developer tools to create additional functionality and applications that run on the Company’s platform. Its customers use its sales offering to store data, monitor leads and progress, forecast opportunities, gain insights through analytics and relationship intelligence and deliver quotes, contracts and invoices. Its service offering helps to connect its service agents with customers across any touchpoint. It helps customers to resolve routine issues with predictions and recommendations. The Company offers its services to businesses worldwide on a subscription basis.</v>
    <v>72682</v>
    <v>New York Stock Exchange</v>
    <v>XNYS</v>
    <v>XNYS</v>
    <v>SALESFORCE TOWER, 415 MISSION STREET 3RD FL, SAN FRANCISCO, CA, 94105 US</v>
    <v>262.14</v>
    <v>Software &amp; IT Services</v>
    <v>Stock</v>
    <v>45525.596988818746</v>
    <v>104</v>
    <v>260.07</v>
    <v>253664819999</v>
    <v>SALESFORCE, INC.</v>
    <v>SALESFORCE, INC.</v>
    <v>260.37</v>
    <v>47.067599999999999</v>
    <v>261.83999999999997</v>
    <v>261.77999999999997</v>
    <v>969000000</v>
    <v>CRM</v>
    <v>SALESFORCE, INC. (XNYS:CRM)</v>
    <v>763697</v>
    <v>5000886</v>
    <v>1999</v>
  </rv>
  <rv s="2">
    <v>105</v>
  </rv>
  <rv s="0">
    <v>https://www.bing.com/financeapi/forcetrigger?t=a21icw&amp;q=XNAS%3aPYPL&amp;form=skydnc</v>
    <v>Learn more on Bing</v>
  </rv>
  <rv s="1">
    <v>en-US</v>
    <v>a21icw</v>
    <v>268435456</v>
    <v>1</v>
    <v>Powered by Refinitiv</v>
    <v>0</v>
    <v>PAYPAL HOLDINGS, INC. (XNAS:PYPL)</v>
    <v>2</v>
    <v>3</v>
    <v>Finance</v>
    <v>4</v>
    <v>72.77</v>
    <v>50.25</v>
    <v>1.4316</v>
    <v>-0.57999999999999996</v>
    <v>-8.0679999999999988E-3</v>
    <v>USD</v>
    <v>PayPal Holdings, Inc. offers a technology platform that enables digital payments and simplifies commerce experiences on behalf of merchants and consumers worldwide. Its payment solutions enable its customers to connect, transact, and send and receive payments, whether they are online or in person. It provides payment solutions accepted by merchants that enable the completion of payments on its platform on behalf of its customers. It operates a global, two-sided network at scale that connects merchants and consumers with 426 million active accounts across 200 markets. Its brands include PayPal, Braintree, Venmo, Xoom, Hyperwallet, PayPal Zettle, PayPal Honey, and Paidy. It enables consumers to exchange funds with merchants using a variety of funding sources, which include a bank account, a PayPal or Venmo account balance, PayPal and Venmo branded credit products, including its installment products, a credit card, a debit card, certain cryptocurrencies, or other stored value products.</v>
    <v>27200</v>
    <v>Nasdaq Stock Market</v>
    <v>XNAS</v>
    <v>XNAS</v>
    <v>2211 N 1st St, SAN JOSE, CA, 95131 US</v>
    <v>72.77</v>
    <v>Professional &amp; Commercial Services</v>
    <v>Stock</v>
    <v>45525.597029142969</v>
    <v>107</v>
    <v>71.23</v>
    <v>73495550000</v>
    <v>PAYPAL HOLDINGS, INC.</v>
    <v>PAYPAL HOLDINGS, INC.</v>
    <v>72</v>
    <v>17.41</v>
    <v>71.89</v>
    <v>71.31</v>
    <v>1022333000</v>
    <v>PYPL</v>
    <v>PAYPAL HOLDINGS, INC. (XNAS:PYPL)</v>
    <v>2773370</v>
    <v>13857823</v>
    <v>2015</v>
  </rv>
  <rv s="2">
    <v>108</v>
  </rv>
  <rv s="0">
    <v>https://www.bing.com/financeapi/forcetrigger?t=a1ndww&amp;q=XNAS%3aAMD&amp;form=skydnc</v>
    <v>Learn more on Bing</v>
  </rv>
  <rv s="1">
    <v>en-US</v>
    <v>a1ndww</v>
    <v>268435456</v>
    <v>1</v>
    <v>Powered by Refinitiv</v>
    <v>0</v>
    <v>ADVANCED MICRO DEVICES, INC. (XNAS:AMD)</v>
    <v>2</v>
    <v>3</v>
    <v>Finance</v>
    <v>4</v>
    <v>227.3</v>
    <v>93.114999999999995</v>
    <v>1.6906000000000001</v>
    <v>0.14599999999999999</v>
    <v>9.3349999999999998E-4</v>
    <v>USD</v>
    <v>Advanced Micro Devices, Inc. is a global semiconductor company. It is focused on high-performance computing, graphics and visualization technologies. It operates in four segments. The Data Center segment includes server central processing units (CPUs), graphics processing units (GPUs), accelerated processing units (APUs), data processing units (DPUs), field programmable gate arrays (FPGAs), smart network interface cards (SmartNICs), artificial intelligence (AI) accelerators and adaptive system-on-chip (SoC) products for data centers. The Client segment includes CPUs, APUs, and chipsets for desktop, notebook and handheld personal computers. Gaming segment includes discrete GPUs, semi-custom SoC products and development services. Embedded segment includes embedded CPUs, GPUs, APUs, FPGAs, system on modules (SOMs), and adaptive SoC products. Its products include AMD Ryzen AI, Radeon PRO and AMD Advantage Premium. It also accelerates development and deployment of AI Models on its hardware.</v>
    <v>26000</v>
    <v>Nasdaq Stock Market</v>
    <v>XNAS</v>
    <v>XNAS</v>
    <v>2485 Augustine Drive, SANTA CLARA, CA, 95054 US</v>
    <v>157.79</v>
    <v>Semiconductors &amp; Semiconductor Equipment</v>
    <v>Stock</v>
    <v>45525.59701905078</v>
    <v>110</v>
    <v>155.71</v>
    <v>253366883172</v>
    <v>ADVANCED MICRO DEVICES, INC.</v>
    <v>ADVANCED MICRO DEVICES, INC.</v>
    <v>156.05000000000001</v>
    <v>188.22059999999999</v>
    <v>156.4</v>
    <v>156.54599999999999</v>
    <v>1618482000</v>
    <v>AMD</v>
    <v>ADVANCED MICRO DEVICES, INC. (XNAS:AMD)</v>
    <v>10536806</v>
    <v>57897309</v>
    <v>1969</v>
  </rv>
  <rv s="2">
    <v>111</v>
  </rv>
  <rv s="0">
    <v>http://en.wikipedia.org/wiki/Qualcomm</v>
    <v>Wikipedia</v>
  </rv>
  <rv s="3">
    <v>3</v>
    <v>113</v>
  </rv>
  <rv s="4">
    <v>9</v>
    <v>https://www.bing.com/th?id=AMMS_2b1c176dae370ecc0d55a1517537f595&amp;qlt=95</v>
    <v>114</v>
    <v>0</v>
    <v>https://www.bing.com/images/search?form=xlimg&amp;q=qualcomm</v>
    <v>Image of QUALCOMM INCORPORATED</v>
  </rv>
  <rv s="0">
    <v>https://www.bing.com/financeapi/forcetrigger?t=a21k2w&amp;q=XNAS%3aQCOM&amp;form=skydnc</v>
    <v>Learn more on Bing</v>
  </rv>
  <rv s="5">
    <v>en-US</v>
    <v>a21k2w</v>
    <v>268435456</v>
    <v>1</v>
    <v>Powered by Refinitiv</v>
    <v>5</v>
    <v>QUALCOMM INCORPORATED (XNAS:QCOM)</v>
    <v>7</v>
    <v>8</v>
    <v>Finance</v>
    <v>4</v>
    <v>230.63</v>
    <v>104.333</v>
    <v>1.2870999999999999</v>
    <v>1.4799</v>
    <v>8.5990000000000007E-3</v>
    <v>USD</v>
    <v>Qualcomm Incorporated is engaged in the development and commercialization of foundational technologies for the wireless industry, including third generation (3G), fourth generation (4G) and fifth generation (5G) wireless connectivity, and high-performance and low-power computing, including on-device artificial intelligence. Its segments include Qualcomm CDMA Technologies (QCT), Qualcomm Technology Licensing (QTL) and Qualcomm Strategic Initiatives. QCT develops and supplies integrated circuits and system software based on 3G/4G/5G and other technologies, including radio frequency front-end, digital cockpit and advanced driver assistance and automated driving, Internet of things including consumer electronic devices, industrial devices and edge networking products. QTL grants licenses or otherwise provides rights to use portions of its intellectual property portfolio that includes certain patent rights essential to and/or useful in the manufacture and sale of certain wireless products.</v>
    <v>50000</v>
    <v>Nasdaq Stock Market</v>
    <v>XNAS</v>
    <v>XNAS</v>
    <v>5775 Morehouse Dr, SAN DIEGO, CA, 92121 US</v>
    <v>174.76</v>
    <v>115</v>
    <v>Semiconductors &amp; Semiconductor Equipment</v>
    <v>Stock</v>
    <v>45525.596995046093</v>
    <v>116</v>
    <v>172.51</v>
    <v>193379148600</v>
    <v>QUALCOMM INCORPORATED</v>
    <v>QUALCOMM INCORPORATED</v>
    <v>173.1</v>
    <v>22.028300000000002</v>
    <v>172.11</v>
    <v>173.5899</v>
    <v>1114000000</v>
    <v>QCOM</v>
    <v>QUALCOMM INCORPORATED (XNAS:QCOM)</v>
    <v>1776070</v>
    <v>10599318</v>
    <v>1991</v>
  </rv>
  <rv s="2">
    <v>117</v>
  </rv>
  <rv s="0">
    <v>https://www.bing.com/financeapi/forcetrigger?t=a22k9c&amp;q=XNAS%3aSBUX&amp;form=skydnc</v>
    <v>Learn more on Bing</v>
  </rv>
  <rv s="1">
    <v>en-US</v>
    <v>a22k9c</v>
    <v>268435456</v>
    <v>1</v>
    <v>Powered by Refinitiv</v>
    <v>0</v>
    <v>STARBUCKS CORPORATION (XNAS:SBUX)</v>
    <v>2</v>
    <v>3</v>
    <v>Finance</v>
    <v>4</v>
    <v>107.66</v>
    <v>71.55</v>
    <v>0.94569999999999999</v>
    <v>-0.45500000000000002</v>
    <v>-4.8920000000000005E-3</v>
    <v>USD</v>
    <v>Starbucks Corporations is a coffee company, which roasts, markets and retails specialty coffee in the world. The Company operates in 86 markets and has approximately 38,000 stores worldwide. It has three segments: North America, International and Channel Development. North America segment includes the United States and Canada. International segment includes China, Japan, Asia Pacific, Europe, Middle East and Africa, Latin America and Caribbean. North America and International segments include both the Company-operated and licensed stores. Channel Development segment includes roasted whole bean and ground coffees, Starbucks- and Teavana-branded single-serve products, a variety of ready-to-drink beverages, such as Frappuccino and Starbucks Doubleshot, foodservice products and other branded products sold worldwide outside the Company-operated and licensed stores. A large portion of its Channel Development business operates under a licensed model of the Global Coffee Alliance with Nestle.</v>
    <v>381000</v>
    <v>Nasdaq Stock Market</v>
    <v>XNAS</v>
    <v>XNAS</v>
    <v>P O Box 34067, SEATTLE, WA, 98124-1067 US</v>
    <v>92.86</v>
    <v>Hotels &amp; Entertainment Services</v>
    <v>Stock</v>
    <v>45525.597018460154</v>
    <v>119</v>
    <v>92.22</v>
    <v>104883326000</v>
    <v>STARBUCKS CORPORATION</v>
    <v>STARBUCKS CORPORATION</v>
    <v>92.49</v>
    <v>26.0672</v>
    <v>93.01</v>
    <v>92.555000000000007</v>
    <v>1133200000</v>
    <v>SBUX</v>
    <v>STARBUCKS CORPORATION (XNAS:SBUX)</v>
    <v>1246562</v>
    <v>21093784</v>
    <v>1985</v>
  </rv>
  <rv s="2">
    <v>120</v>
  </rv>
  <rv s="0">
    <v>https://www.bing.com/financeapi/forcetrigger?t=a25ya2&amp;q=XNYS%3aWMT&amp;form=skydnc</v>
    <v>Learn more on Bing</v>
  </rv>
  <rv s="1">
    <v>en-US</v>
    <v>a25ya2</v>
    <v>268435456</v>
    <v>1</v>
    <v>Powered by Refinitiv</v>
    <v>0</v>
    <v>WALMART INC. (XNYS:WMT)</v>
    <v>2</v>
    <v>3</v>
    <v>Finance</v>
    <v>4</v>
    <v>75.569999999999993</v>
    <v>49.846600000000002</v>
    <v>0.50919999999999999</v>
    <v>0.39</v>
    <v>5.2319999999999997E-3</v>
    <v>USD</v>
    <v>Walmart Inc. is a technology-powered omnichannel retailer. The Company is engaged in the operation of retail and wholesale stores and clubs, as well as e-commerce websites and mobile applications, located throughout the United States, Africa, Canada, Central America, Chile, China, India and Mexico. It operates through three segments: Walmart U.S., Walmart International and Sam's Club. The Walmart U.S. segment includes the Company's mass merchant concept in the United States, as well as e-commerce, which includes omni-channel initiatives and certain other business offerings such as advertising services through Walmart Connect. It operates under the Walmart and Walmart Neighborhood Market brands. The Walmart International segment consists of the Company's operations outside of the United States, as well as e-commerce and omni-channel initiatives. The Sam's Club segment includes the warehouse membership clubs in the United States, as well as e-commerce and omni-channel initiatives.</v>
    <v>2100000</v>
    <v>New York Stock Exchange</v>
    <v>XNYS</v>
    <v>XNYS</v>
    <v>702 SW 8th St, BENTONVILLE, AR, 72716-6209 US</v>
    <v>75.569999999999993</v>
    <v>Food &amp; Drug Retailing</v>
    <v>Stock</v>
    <v>45525.597024594528</v>
    <v>122</v>
    <v>74.765000000000001</v>
    <v>602702676990</v>
    <v>WALMART INC.</v>
    <v>WALMART INC.</v>
    <v>75.27</v>
    <v>50.701300000000003</v>
    <v>74.540000000000006</v>
    <v>74.930000000000007</v>
    <v>8043543000</v>
    <v>WMT</v>
    <v>WALMART INC. (XNYS:WMT)</v>
    <v>3491785</v>
    <v>17893941</v>
    <v>1969</v>
  </rv>
  <rv s="2">
    <v>123</v>
  </rv>
  <rv s="0">
    <v>http://en.wikipedia.org/wiki/McDonald's</v>
    <v>Wikipedia</v>
  </rv>
  <rv s="3">
    <v>3</v>
    <v>125</v>
  </rv>
  <rv s="4">
    <v>9</v>
    <v>https://www.bing.com/th?id=AMMS_7d8255243964a8970376f8dd41121106&amp;qlt=95</v>
    <v>126</v>
    <v>0</v>
    <v>https://www.bing.com/images/search?form=xlimg&amp;q=mcdonald%27s</v>
    <v>Image of MCDONALD'S CORPORATION</v>
  </rv>
  <rv s="0">
    <v>https://www.bing.com/financeapi/forcetrigger?t=a1xdec&amp;q=XNYS%3aMCD&amp;form=skydnc</v>
    <v>Learn more on Bing</v>
  </rv>
  <rv s="5">
    <v>en-US</v>
    <v>a1xdec</v>
    <v>268435456</v>
    <v>1</v>
    <v>Powered by Refinitiv</v>
    <v>5</v>
    <v>MCDONALD'S CORPORATION (XNYS:MCD)</v>
    <v>7</v>
    <v>8</v>
    <v>Finance</v>
    <v>4</v>
    <v>302.39</v>
    <v>243.53</v>
    <v>0.71860000000000002</v>
    <v>2.145</v>
    <v>7.5100000000000002E-3</v>
    <v>USD</v>
    <v>McDonald's Corporation is a foodservice retailer with over 40,000 locations in over 100 countries. The Company's segment includes United States, International Operated Markets and International Developmental Licensed Markets &amp; Corporate. The International Operated Markets segment is comprised of markets, or countries in which the Company operates and franchises restaurants, including Australia, Canada, France, Germany, Italy, Poland, Spain and the United Kingdom. This segment is over 89% franchised. The International Developmental Licensed Markets &amp; Corporate segment is comprised of developmental licensee and affiliate markets in the McDonald’s system. This segment is around 98% franchised. Its menu features hamburgers and cheeseburgers, the Big Mac, the Quarter Pounder with Cheese, the Filet-O-Fish, and several chicken sandwiches like the McChicken, McCrispy and McSpicy. Approximately 95% of McDonald’s restaurants worldwide are owned and operated by independent local business owners.</v>
    <v>150000</v>
    <v>New York Stock Exchange</v>
    <v>XNYS</v>
    <v>XNYS</v>
    <v>110 N Carpenter St, CHICAGO, IL, 60607-2104 US</v>
    <v>288.63</v>
    <v>127</v>
    <v>Hotels &amp; Entertainment Services</v>
    <v>Stock</v>
    <v>45525.597023125003</v>
    <v>128</v>
    <v>286.26499999999999</v>
    <v>206433468157</v>
    <v>MCDONALD'S CORPORATION</v>
    <v>MCDONALD'S CORPORATION</v>
    <v>287.36500000000001</v>
    <v>24.996700000000001</v>
    <v>285.63</v>
    <v>287.77499999999998</v>
    <v>717343300</v>
    <v>MCD</v>
    <v>MCDONALD'S CORPORATION (XNYS:MCD)</v>
    <v>319379</v>
    <v>4198611</v>
    <v>1964</v>
  </rv>
  <rv s="2">
    <v>129</v>
  </rv>
  <rv s="0">
    <v>https://www.bing.com/financeapi/forcetrigger?t=a1o4ec&amp;q=XNYS%3aBA&amp;form=skydnc</v>
    <v>Learn more on Bing</v>
  </rv>
  <rv s="6">
    <v>en-US</v>
    <v>a1o4ec</v>
    <v>268435456</v>
    <v>1</v>
    <v>Powered by Refinitiv</v>
    <v>10</v>
    <v>THE BOEING COMPANY (XNYS:BA)</v>
    <v>2</v>
    <v>11</v>
    <v>Finance</v>
    <v>4</v>
    <v>267.54000000000002</v>
    <v>159.69999999999999</v>
    <v>1.5823</v>
    <v>-0.6</v>
    <v>-3.4860000000000004E-3</v>
    <v>USD</v>
    <v>The Boeing Company is an aerospace company. The Company operates in three segments: Commercial Airplanes (BCA), Defense, Space &amp; Security (BDS), Global Services (BGS). Its BCA segment develops, produces and markets commercial jet aircraft to the commercial airline industry worldwide. Its family of commercial jet aircraft in production includes the 737 narrow-body model and the 767, 777 and 787 wide-body models. Its BDS segment is engaged in the research, development, production and modification of manned and unmanned military aircraft and weapons systems strike, surveillance and mobility. Its BGS segment provides services to its commercial and defense customers worldwide. It sustains aerospace platforms and systems with a range of products and services, including supply chain and logistics management, engineering, maintenance and modifications, upgrades and conversions, spare parts, pilot and maintenance training systems and services, technical and maintenance documents, and others.</v>
    <v>171000</v>
    <v>New York Stock Exchange</v>
    <v>XNYS</v>
    <v>XNYS</v>
    <v>929 Long Bridge Drive, ARLINGTON, VA, 22202 US</v>
    <v>173.5</v>
    <v>Aerospace &amp; Defense</v>
    <v>Stock</v>
    <v>45525.597027510936</v>
    <v>131</v>
    <v>171.059</v>
    <v>105672674800</v>
    <v>THE BOEING COMPANY</v>
    <v>THE BOEING COMPANY</v>
    <v>173.05500000000001</v>
    <v>172.1</v>
    <v>171.5</v>
    <v>616167200</v>
    <v>BA</v>
    <v>THE BOEING COMPANY (XNYS:BA)</v>
    <v>1025660</v>
    <v>6637837</v>
    <v>1934</v>
  </rv>
  <rv s="2">
    <v>132</v>
  </rv>
  <rv s="0">
    <v>http://en.wikipedia.org/wiki/IBM</v>
    <v>Wikipedia</v>
  </rv>
  <rv s="3">
    <v>3</v>
    <v>134</v>
  </rv>
  <rv s="4">
    <v>9</v>
    <v>https://www.bing.com/th?id=AMMS_41da901be1b295dc42c72dadb9c0f67d&amp;qlt=95</v>
    <v>135</v>
    <v>0</v>
    <v>https://www.bing.com/images/search?form=xlimg&amp;q=ibm</v>
    <v>Image of INTERNATIONAL BUSINESS MACHINES CORPORATION</v>
  </rv>
  <rv s="0">
    <v>https://www.bing.com/financeapi/forcetrigger?t=a1v6nm&amp;q=XNYS%3aIBM&amp;form=skydnc</v>
    <v>Learn more on Bing</v>
  </rv>
  <rv s="5">
    <v>en-US</v>
    <v>a1v6nm</v>
    <v>268435456</v>
    <v>1</v>
    <v>Powered by Refinitiv</v>
    <v>5</v>
    <v>INTERNATIONAL BUSINESS MACHINES CORPORATION (XNYS:IBM)</v>
    <v>7</v>
    <v>8</v>
    <v>Finance</v>
    <v>4</v>
    <v>199.18</v>
    <v>135.87</v>
    <v>0.68659999999999999</v>
    <v>-1.1200000000000001</v>
    <v>-5.7130000000000002E-3</v>
    <v>USD</v>
    <v>International Business Machines Corporation is engaged in addressing the hybrid cloud and artificial intelligence (AI) opportunity with a platform-centric approach, focused on providing client value through a combination of technology and business expertise. Its segments include Software, Consulting, Infrastructure and Financing. Its Software segment comprises two business areas: Hybrid Platform &amp; Solutions, which includes software to help clients operate, manage and optimize their IT resources and business processes within hybrid, multi-cloud environments, and transaction processing, which includes software that supports client’s mission-critical, on-premises workloads in industries such as banking, airlines and retail. Consulting segment is engaged in business transformation, technology consulting and application operations. Infrastructure segment is engaged in hybrid infrastructure and infrastructure support. Financing segment is engaged in client financing and commercial financing.</v>
    <v>305300</v>
    <v>New York Stock Exchange</v>
    <v>XNYS</v>
    <v>XNYS</v>
    <v>1 New Orchard Road, ARMONK, NY, 10504 US</v>
    <v>196.19</v>
    <v>136</v>
    <v>Software &amp; IT Services</v>
    <v>Stock</v>
    <v>45525.597018228909</v>
    <v>137</v>
    <v>194.57</v>
    <v>179540995662</v>
    <v>INTERNATIONAL BUSINESS MACHINES CORPORATION</v>
    <v>INTERNATIONAL BUSINESS MACHINES CORPORATION</v>
    <v>195.99</v>
    <v>20.564599999999999</v>
    <v>196.03</v>
    <v>194.91</v>
    <v>921148200</v>
    <v>IBM</v>
    <v>INTERNATIONAL BUSINESS MACHINES CORPORATION (XNYS:IBM)</v>
    <v>313605</v>
    <v>3678419</v>
    <v>1911</v>
  </rv>
  <rv s="2">
    <v>138</v>
  </rv>
  <rv s="0">
    <v>https://www.bing.com/financeapi/forcetrigger?t=a1tr1h&amp;q=XNYS%3aGE&amp;form=skydnc</v>
    <v>Learn more on Bing</v>
  </rv>
  <rv s="1">
    <v>en-US</v>
    <v>a1tr1h</v>
    <v>268435456</v>
    <v>1</v>
    <v>Powered by Refinitiv</v>
    <v>0</v>
    <v>GENERAL ELECTRIC COMPANY (XNYS:GE)</v>
    <v>2</v>
    <v>3</v>
    <v>Finance</v>
    <v>4</v>
    <v>177.2</v>
    <v>84.163399999999996</v>
    <v>1.1859</v>
    <v>0.88</v>
    <v>5.1770000000000002E-3</v>
    <v>USD</v>
    <v>General Electric Company, doing business as GE Aerospace, is a global aerospace propulsion, services, and systems company. The Company provides jet and turboprop engines, as well as integrated systems for commercial, military, business, and general aviation aircraft. Its portfolio of brands includes Avio Aero, Unison, GE Additive and Dowty Propellers. Avio Aero is a GE Aerospace business which operates in the design, manufacturing, and maintenance of civil and military aeronautics subsystems and systems. Dowty Propellers manufactures integrated propeller systems, which are used in applications that range from regional airliners and military airlifters to marine hovercraft. GE Additive offers a suite of products for additive manufacturing. Unison builds advanced gas turbine components and electrical and mechanical systems throughout the world. Its services include TrueChoice commercial services, TRUEngine, on wing support, regional and business aviation, and test services.</v>
    <v>125000</v>
    <v>New York Stock Exchange</v>
    <v>XNYS</v>
    <v>XNYS</v>
    <v>1 Neumann Way, CINCINNATI, OH, 45215 US</v>
    <v>171.48</v>
    <v>Consumer Goods Conglomerates</v>
    <v>Stock</v>
    <v>45525.596994872656</v>
    <v>140</v>
    <v>169.846</v>
    <v>185276220570</v>
    <v>GENERAL ELECTRIC COMPANY</v>
    <v>GENERAL ELECTRIC COMPANY</v>
    <v>169.96</v>
    <v>39.707299999999996</v>
    <v>169.99</v>
    <v>170.87</v>
    <v>1084311000</v>
    <v>GE</v>
    <v>GENERAL ELECTRIC COMPANY (XNYS:GE)</v>
    <v>647385</v>
    <v>5649984</v>
    <v>1892</v>
  </rv>
  <rv s="2">
    <v>141</v>
  </rv>
  <rv s="0">
    <v>https://www.bing.com/financeapi/forcetrigger?t=a1xroc&amp;q=XNYS%3aMMM&amp;form=skydnc</v>
    <v>Learn more on Bing</v>
  </rv>
  <rv s="1">
    <v>en-US</v>
    <v>a1xroc</v>
    <v>268435456</v>
    <v>1</v>
    <v>Powered by Refinitiv</v>
    <v>0</v>
    <v>3M COMPANY (XNYS:MMM)</v>
    <v>2</v>
    <v>3</v>
    <v>Finance</v>
    <v>4</v>
    <v>129.13999999999999</v>
    <v>71.354799999999997</v>
    <v>0.93189999999999995</v>
    <v>1.335</v>
    <v>1.0454000000000001E-2</v>
    <v>USD</v>
    <v>3M Company is a diversified technology company. The Company is a manufacturer and marketer of a variety of products and services. The Company’s segments include Safety and Industrial, Transportation and Electronics, and Consumer. Its Safety and Industrial segment include abrasives, automotive aftermarket, closure and masking systems, electrical markets, personal safety, roofing granules, and industrial adhesives and tapes. This segment offers collision repair and paint spray products, and reclosable fasteners, tapes and label materials for durable goods. Its Transportation and Electronics segment includes advanced materials, automotive and aerospace, commercial solutions, display materials and systems, electronic materials solutions, and transportation safety. Its Consumer segment includes consumer and home improvement markets, home and auto care, and stationery and office. Its brands include 3M Cubitron II abrasives, Scotch-Brite, Filtrete, Command, Scotchgard, Post-it and others.</v>
    <v>85000</v>
    <v>New York Stock Exchange</v>
    <v>XNYS</v>
    <v>XNYS</v>
    <v>3M Center, Bldg. 220-13E-26A, SAINT PAUL, MN, 55144-1000 US</v>
    <v>129.13999999999999</v>
    <v>Consumer Goods Conglomerates</v>
    <v>Stock</v>
    <v>45525.596995242966</v>
    <v>143</v>
    <v>127.66</v>
    <v>70885841776</v>
    <v>3M COMPANY</v>
    <v>3M COMPANY</v>
    <v>127.77500000000001</v>
    <v>91.143299999999996</v>
    <v>127.7</v>
    <v>129.035</v>
    <v>549353600</v>
    <v>MMM</v>
    <v>3M COMPANY (XNYS:MMM)</v>
    <v>541804</v>
    <v>5226912</v>
    <v>1929</v>
  </rv>
  <rv s="2">
    <v>144</v>
  </rv>
  <rv s="0">
    <v>https://www.bing.com/financeapi/forcetrigger?t=a1ut3m&amp;q=XNAS%3aHON&amp;form=skydnc</v>
    <v>Learn more on Bing</v>
  </rv>
  <rv s="1">
    <v>en-US</v>
    <v>a1ut3m</v>
    <v>268435456</v>
    <v>1</v>
    <v>Powered by Refinitiv</v>
    <v>0</v>
    <v>HONEYWELL INTERNATIONAL INCORPORATION (XNAS:HON)</v>
    <v>2</v>
    <v>3</v>
    <v>Finance</v>
    <v>4</v>
    <v>220.79</v>
    <v>174.88</v>
    <v>1.0281</v>
    <v>0.16</v>
    <v>7.9969999999999998E-4</v>
    <v>USD</v>
    <v>Honeywell International Inc. is an integrated operating company serving a range of industries and geographies around the world. Its Aerospace Technologies segment supplies products, software, and services for aircrafts that it sells to original equipment manufacturers and other customers in a variety of end markets, including air transport, regional, business and general aviation aircraft, airlines, aircraft operators, and others. Its Industrial Automation segment provides industrial automation solutions that deliver intelligent, sustainable, and secure operations for customers in oil and gas, petrochemicals, life sciences, metals and mining, and other segments. The Energy and Sustainability Solutions segment consists of UOP and advanced materials business units. Building Automation segment offers products, software, security access solutions, and technologies that enable building owners and occupants to ensure their facilities are safe, energy efficient, sustainable, and productive.</v>
    <v>95000</v>
    <v>Nasdaq Stock Market</v>
    <v>XNAS</v>
    <v>XNAS</v>
    <v>855 S. Mint Street, CHARLOTTE, NC, 28202 US</v>
    <v>201.3</v>
    <v>Consumer Goods Conglomerates</v>
    <v>Stock</v>
    <v>45525.597003448434</v>
    <v>146</v>
    <v>199.89</v>
    <v>130386872665</v>
    <v>HONEYWELL INTERNATIONAL INCORPORATION</v>
    <v>HONEYWELL INTERNATIONAL INCORPORATION</v>
    <v>200.84</v>
    <v>22.860499999999998</v>
    <v>200.07</v>
    <v>200.23</v>
    <v>651185500</v>
    <v>HON</v>
    <v>HONEYWELL INTERNATIONAL INCORPORATION (XNAS:HON)</v>
    <v>140344</v>
    <v>3278595</v>
    <v>1985</v>
  </rv>
  <rv s="2">
    <v>147</v>
  </rv>
  <rv s="0">
    <v>https://www.bing.com/financeapi/forcetrigger?t=a1p7zr&amp;q=XNYS%3aCAT&amp;form=skydnc</v>
    <v>Learn more on Bing</v>
  </rv>
  <rv s="1">
    <v>en-US</v>
    <v>a1p7zr</v>
    <v>268435456</v>
    <v>1</v>
    <v>Powered by Refinitiv</v>
    <v>0</v>
    <v>CATERPILLAR INC. (XNYS:CAT)</v>
    <v>2</v>
    <v>3</v>
    <v>Finance</v>
    <v>4</v>
    <v>382.01</v>
    <v>223.76</v>
    <v>1.0901000000000001</v>
    <v>-0.83</v>
    <v>-2.418E-3</v>
    <v>USD</v>
    <v>Caterpillar Inc. is a manufacturer of construction and mining equipment, off-highway diesel and natural gas engines, industrial gas turbines and diesel-electric locomotives. The Company operates through its three primary segments: Construction Industries, Resource Industries and Energy &amp; Transportation. It also provides financing and related services through its Financial Products segment. The Construction Industries segment is primarily responsible for supporting customers using machinery in infrastructure and building construction applications. The Resource Industries segment is primarily responsible for supporting customers using machinery in mining, heavy construction and quarry and aggregates. The Energy &amp; Transportation segment is primarily responsible for supporting customers using reciprocating engines, turbines, diesel-electric locomotives, and related services across industries serving oil and gas, power generation, industrial and transportation applications.</v>
    <v>113200</v>
    <v>New York Stock Exchange</v>
    <v>XNYS</v>
    <v>XNYS</v>
    <v>5205 N. O'connor Boulevard, Suite 100, IRVING, TX, 75039 US</v>
    <v>345.32909999999998</v>
    <v>Machinery, Equipment &amp; Components</v>
    <v>Stock</v>
    <v>45525.59699822891</v>
    <v>149</v>
    <v>341.87</v>
    <v>166063052307</v>
    <v>CATERPILLAR INC.</v>
    <v>CATERPILLAR INC.</v>
    <v>344.31</v>
    <v>15.639900000000001</v>
    <v>343.3</v>
    <v>342.47</v>
    <v>484898100</v>
    <v>CAT</v>
    <v>CATERPILLAR INC. (XNYS:CAT)</v>
    <v>174594</v>
    <v>2769043</v>
    <v>1986</v>
  </rv>
  <rv s="2">
    <v>150</v>
  </rv>
  <rv s="0">
    <v>https://www.bing.com/financeapi/forcetrigger?t=a1wzw7&amp;q=XNYS%3aLMT&amp;form=skydnc</v>
    <v>Learn more on Bing</v>
  </rv>
  <rv s="1">
    <v>en-US</v>
    <v>a1wzw7</v>
    <v>268435456</v>
    <v>1</v>
    <v>Powered by Refinitiv</v>
    <v>0</v>
    <v>LOCKHEED MARTIN CORPORATION (XNYS:LMT)</v>
    <v>2</v>
    <v>3</v>
    <v>Finance</v>
    <v>4</v>
    <v>564.22</v>
    <v>393.77</v>
    <v>0.46689999999999998</v>
    <v>0.03</v>
    <v>5.3860000000000003E-5</v>
    <v>USD</v>
    <v>Lockheed Martin Corporation is a global security and aerospace company. The Company is engaged in the research, design, development, manufacture, integration and sustainment of advanced technology systems, products and services. Its segments include Aeronautics, Missiles and Fire Control (MFC), Rotary and Mission Systems (RMS) and Space. Aeronautics segment is engaged in the research, design, development, manufacture, integration, sustainment, support and upgrade of advanced military aircraft. MFC segment provides air and missile defense systems, manned and unmanned ground vehicles, energy management solutions, and others. RMS segment designs, manufactures, services and supports various military and commercial helicopters, surface ships, sea and land-based missile defense systems, and others. Space segment is engaged in the research and design, development, engineering and production of satellites, space transportation systems, and strategic, advanced strike, and defensive systems.</v>
    <v>122000</v>
    <v>New York Stock Exchange</v>
    <v>XNYS</v>
    <v>XNYS</v>
    <v>6801 ROCKLEDGE DR, BETHESDA, MD, 20817 US</v>
    <v>559.98990000000003</v>
    <v>Aerospace &amp; Defense</v>
    <v>Stock</v>
    <v>45525.596992534374</v>
    <v>152</v>
    <v>557.04</v>
    <v>132774940319</v>
    <v>LOCKHEED MARTIN CORPORATION</v>
    <v>LOCKHEED MARTIN CORPORATION</v>
    <v>557.64</v>
    <v>20.1997</v>
    <v>557.01</v>
    <v>557.04</v>
    <v>238358000</v>
    <v>LMT</v>
    <v>LOCKHEED MARTIN CORPORATION (XNYS:LMT)</v>
    <v>124641</v>
    <v>1207266</v>
    <v>1994</v>
  </rv>
  <rv s="2">
    <v>153</v>
  </rv>
  <rv s="0">
    <v>https://www.bing.com/financeapi/forcetrigger?t=a25552&amp;q=XNYS%3aRTX&amp;form=skydnc</v>
    <v>Learn more on Bing</v>
  </rv>
  <rv s="1">
    <v>en-US</v>
    <v>a25552</v>
    <v>268435456</v>
    <v>1</v>
    <v>Powered by Refinitiv</v>
    <v>0</v>
    <v>RTX CORPORATION (XNYS:RTX)</v>
    <v>2</v>
    <v>3</v>
    <v>Finance</v>
    <v>4</v>
    <v>118.9948</v>
    <v>68.555000000000007</v>
    <v>0.88629999999999998</v>
    <v>-0.1</v>
    <v>-8.477999999999999E-4</v>
    <v>USD</v>
    <v>RTX Corporation is an aerospace and defense company, which provides advanced systems and services for commercial, military, and government customers worldwide. The Company operates through three segments: Collins Aerospace, Pratt &amp; Whitney, and Raytheon. Collins Aerospace segment provides technologically advanced aerospace and defense products and aftermarket service solutions for civil and military aircraft manufacturers, commercial airlines, and regional, business and general aviation, as well as for defense and commercial space operations. The Pratt &amp; Whitney segment supplies aircraft engines for commercial, military, business jet, and general aviation customers. The Raytheon segment provides defensive and offensive threat detection, tracking and mitigation capabilities for the United States and foreign government and commercial customers. Raytheon designs, develops, and provides advanced capabilities in integrated air and missile defense, smart weapons, missiles and others.</v>
    <v>185000</v>
    <v>New York Stock Exchange</v>
    <v>XNYS</v>
    <v>XNYS</v>
    <v>1000 Wilson Blvd, ARLINGTON, VA, 22209 US</v>
    <v>118.64</v>
    <v>Aerospace &amp; Defense</v>
    <v>Stock</v>
    <v>45525.596992580467</v>
    <v>155</v>
    <v>117.6692</v>
    <v>156768666150</v>
    <v>RTX CORPORATION</v>
    <v>RTX CORPORATION</v>
    <v>118.47</v>
    <v>67.700199999999995</v>
    <v>117.95</v>
    <v>117.85</v>
    <v>1330239000</v>
    <v>RTX</v>
    <v>RTX CORPORATION (XNYS:RTX)</v>
    <v>405246</v>
    <v>6423310</v>
    <v>1934</v>
  </rv>
  <rv s="2">
    <v>156</v>
  </rv>
  <rv s="0">
    <v>https://www.bing.com/financeapi/forcetrigger?t=a1u7xm&amp;q=XNYS%3aGS&amp;form=skydnc</v>
    <v>Learn more on Bing</v>
  </rv>
  <rv s="1">
    <v>en-US</v>
    <v>a1u7xm</v>
    <v>268435456</v>
    <v>1</v>
    <v>Powered by Refinitiv</v>
    <v>0</v>
    <v>THE GOLDMAN SACHS GROUP, INC. (XNYS:GS)</v>
    <v>2</v>
    <v>3</v>
    <v>Finance</v>
    <v>4</v>
    <v>517.26</v>
    <v>289.35680000000002</v>
    <v>1.3541000000000001</v>
    <v>-2.145</v>
    <v>-4.313E-3</v>
    <v>USD</v>
    <v>The Goldman Sachs Group, Inc. is a global financial institution that delivers a range of financial services to a large and diversified client base that includes corporations, financial institutions, governments and individuals. Its segments include Global Banking &amp; Markets, Asset &amp; Wealth Management and Platform Solutions. The Global Banking &amp; Markets segment offers a range of services, including financing, advisory services, risk distribution, and hedging for its institutional and corporate clients. It facilitates client transactions and makes markets in fixed income, equity, currency and commodity products. The Asset &amp; Wealth Management segment manages assets and offers investment products across all asset classes to a diverse set of clients. It also provides investing and wealth advisory solutions. The Platform Solutions segment includes consumer platforms, such as partnerships offering credit cards and point-of-sale financing, and transaction banking and other platform businesses.</v>
    <v>44300</v>
    <v>New York Stock Exchange</v>
    <v>XNYS</v>
    <v>XNYS</v>
    <v>200 West St, NEW YORK, NY, 10282 US</v>
    <v>500.78</v>
    <v>Investment Banking &amp; Investment Services</v>
    <v>Stock</v>
    <v>45525.597009837496</v>
    <v>158</v>
    <v>494.03250000000003</v>
    <v>156382382922</v>
    <v>THE GOLDMAN SACHS GROUP, INC.</v>
    <v>THE GOLDMAN SACHS GROUP, INC.</v>
    <v>499.85</v>
    <v>15.9687</v>
    <v>497.34</v>
    <v>495.19499999999999</v>
    <v>315799600</v>
    <v>GS</v>
    <v>THE GOLDMAN SACHS GROUP, INC. (XNYS:GS)</v>
    <v>145106</v>
    <v>2362767</v>
    <v>1998</v>
  </rv>
  <rv s="2">
    <v>159</v>
  </rv>
  <rv s="0">
    <v>https://www.bing.com/financeapi/forcetrigger?t=a1xyjc&amp;q=XNYS%3aMS&amp;form=skydnc</v>
    <v>Learn more on Bing</v>
  </rv>
  <rv s="1">
    <v>en-US</v>
    <v>a1xyjc</v>
    <v>268435456</v>
    <v>1</v>
    <v>Powered by Refinitiv</v>
    <v>0</v>
    <v>MORGAN STANLEY (XNYS:MS)</v>
    <v>2</v>
    <v>3</v>
    <v>Finance</v>
    <v>4</v>
    <v>109.11</v>
    <v>69.42</v>
    <v>1.3584000000000001</v>
    <v>-0.63</v>
    <v>-6.2509999999999996E-3</v>
    <v>USD</v>
    <v>Morgan Stanley is a global financial services company. The Company, through its subsidiaries, provides a range of investment banking, securities, wealth management and investment management services. Its segments include Institutional Securities, Wealth Management and Investment Management. Its Institutional Securities segment provides investment banking, equity and fixed income, and lending activities to corporations, governments, financial institutions and high net worth clients. Its Wealth Management segment provides financial services and solutions to individual investors and small-to-medium sized businesses and institutions covering: financial advisor-led brokerage, custody, administrative and investment advisory services; self-directed brokerage services; financial and wealth planning services; residential real estate loans and other lending products; banking; and retirement plan services. Its Investment Management segment provides a range of investment strategies and products.</v>
    <v>79000</v>
    <v>New York Stock Exchange</v>
    <v>XNYS</v>
    <v>XNYS</v>
    <v>1585 Broadway, NEW YORK, NY, 10036 US</v>
    <v>101.22</v>
    <v>Investment Banking &amp; Investment Services</v>
    <v>Stock</v>
    <v>45525.597000185153</v>
    <v>161</v>
    <v>99.96</v>
    <v>162029079600</v>
    <v>MORGAN STANLEY</v>
    <v>MORGAN STANLEY</v>
    <v>100.91</v>
    <v>16.591999999999999</v>
    <v>100.78</v>
    <v>100.15</v>
    <v>1617864000</v>
    <v>MS</v>
    <v>MORGAN STANLEY (XNYS:MS)</v>
    <v>445936</v>
    <v>6964934</v>
    <v>1981</v>
  </rv>
  <rv s="2">
    <v>162</v>
  </rv>
  <rv s="0">
    <v>https://www.bing.com/financeapi/forcetrigger?t=a1o2lh&amp;q=XNYS%3aAXP&amp;form=skydnc</v>
    <v>Learn more on Bing</v>
  </rv>
  <rv s="1">
    <v>en-US</v>
    <v>a1o2lh</v>
    <v>268435456</v>
    <v>1</v>
    <v>Powered by Refinitiv</v>
    <v>0</v>
    <v>AMERICAN EXPRESS COMPANY (XNYS:AXP)</v>
    <v>2</v>
    <v>3</v>
    <v>Finance</v>
    <v>4</v>
    <v>256.24</v>
    <v>140.91</v>
    <v>1.2110000000000001</v>
    <v>-6.2450000000000001</v>
    <v>-2.4676E-2</v>
    <v>USD</v>
    <v>American Express Company is a globally integrated payments company. The Company provides its customers with access to products, insights, and experiences that build business. It provides credit and charge cards to consumers, small businesses, mid-sized companies, and corporations. It operates under four segments: U.S. Consumer Services (USCS), Commercial Services (CS), International Card Services (ICS), and Global Merchant and Network Services (GMNS). USCS offers travel and lifestyle services as well as banking and non-card financing products. CS offers payment and expense management, banking, and non-card financing products. CS also issues corporate cards and provides services to select global corporate clients. ICS also provides services to international customers, including travel and lifestyle services, and manages certain international joint ventures and its loyalty coalition businesses. GMNS provides multi-channel marketing programs and capabilities, services, and data analytics.</v>
    <v>74600</v>
    <v>New York Stock Exchange</v>
    <v>XNYS</v>
    <v>XNYS</v>
    <v>200 Vesey Street, 50Th Floor, NEW YORK, NY, 10285 US</v>
    <v>249.77</v>
    <v>Banking Services</v>
    <v>Stock</v>
    <v>45525.596997800778</v>
    <v>164</v>
    <v>246.67</v>
    <v>175477864786</v>
    <v>AMERICAN EXPRESS COMPANY</v>
    <v>AMERICAN EXPRESS COMPANY</v>
    <v>249.65</v>
    <v>18.886900000000001</v>
    <v>253.08</v>
    <v>246.83500000000001</v>
    <v>710911600</v>
    <v>AXP</v>
    <v>AMERICAN EXPRESS COMPANY (XNYS:AXP)</v>
    <v>604371</v>
    <v>2906193</v>
    <v>1965</v>
  </rv>
  <rv s="2">
    <v>165</v>
  </rv>
  <rv s="0">
    <v>https://www.bing.com/financeapi/forcetrigger?t=a1p3ww&amp;q=XNYS%3aC&amp;form=skydnc</v>
    <v>Learn more on Bing</v>
  </rv>
  <rv s="1">
    <v>en-US</v>
    <v>a1p3ww</v>
    <v>268435456</v>
    <v>1</v>
    <v>Powered by Refinitiv</v>
    <v>0</v>
    <v>CITIGROUP INC. (XNYS:C)</v>
    <v>2</v>
    <v>3</v>
    <v>Finance</v>
    <v>4</v>
    <v>67.81</v>
    <v>38.17</v>
    <v>1.4397</v>
    <v>-0.91500000000000004</v>
    <v>-1.4924E-2</v>
    <v>USD</v>
    <v>Citigroup Inc. is a diversified financial services holding company. Its segments include Services, Markets, Banking, U.S. Personal Banking (USPB) and Wealth. Services segment includes treasury and trade solutions (TTS) and securities services. TTS provides an integrated suite of tailored cash management, trade and working capital solutions to multinational corporations, financial institutions and public sector organizations. Markets segment provides corporate, institutional and public sector clients around the world with a full range of sales and trading services across equities, foreign exchange, rates, spread products and commodities. Banking segment includes investment banking, which supports client capital-raising needs to help strengthen and grow their businesses. USPB segment includes branded cards and retail services, which have proprietary card portfolios and co-branded card portfolios. Wealth includes private bank, wealth at work and Citigold and provides financial services.</v>
    <v>229000</v>
    <v>New York Stock Exchange</v>
    <v>XNYS</v>
    <v>XNYS</v>
    <v>388 Greenwich Street, 17th Floor, NEW YORK, NY, 10013 US</v>
    <v>61.44</v>
    <v>Investment Banking &amp; Investment Services</v>
    <v>Stock</v>
    <v>45525.597001724222</v>
    <v>167</v>
    <v>60.335000000000001</v>
    <v>115221279025</v>
    <v>CITIGROUP INC.</v>
    <v>CITIGROUP INC.</v>
    <v>61.42</v>
    <v>17.134499999999999</v>
    <v>61.31</v>
    <v>60.395000000000003</v>
    <v>1907795000</v>
    <v>C</v>
    <v>CITIGROUP INC. (XNYS:C)</v>
    <v>1542498</v>
    <v>13890327</v>
    <v>1988</v>
  </rv>
  <rv s="2">
    <v>168</v>
  </rv>
  <rv s="0">
    <v>https://www.bing.com/financeapi/forcetrigger?t=a1o4sm&amp;q=XNYS%3aBAC&amp;form=skydnc</v>
    <v>Learn more on Bing</v>
  </rv>
  <rv s="1">
    <v>en-US</v>
    <v>a1o4sm</v>
    <v>268435456</v>
    <v>1</v>
    <v>Powered by Refinitiv</v>
    <v>0</v>
    <v>BANK OF AMERICA CORPORATION (XNYS:BAC)</v>
    <v>2</v>
    <v>3</v>
    <v>Finance</v>
    <v>4</v>
    <v>44.44</v>
    <v>24.96</v>
    <v>1.3418000000000001</v>
    <v>-0.125</v>
    <v>-3.2309999999999999E-3</v>
    <v>USD</v>
    <v>Bank of America Corporation is a bank holding company and a financial holding company. Its segments include Consumer Banking, Global Wealth &amp; Investment Management (GWIM), Global Banking and Global Markets. Consumer Banking segment offers a range of credit, banking and investment products and services to consumers and small businesses. The GWIM includes two businesses: Merrill Wealth Management, which provides tailored solutions to meet clients' needs through a full set of investment management, brokerage, banking and retirement products and Bank of America Private Bank, which provides comprehensive wealth management solutions. Global Banking segment provides a range of lending-related products and services, integrated working capital management and treasury solutions, and underwriting and advisory services. Global Markets segment offers sales and trading services and research services to institutional clients across fixed-income, credit, currency, commodity, and equity businesses.</v>
    <v>212000</v>
    <v>New York Stock Exchange</v>
    <v>XNYS</v>
    <v>XNYS</v>
    <v>Bank Of America Corporate Center, 100 N Tryon St, CHARLOTTE, NC, 28255 US</v>
    <v>38.994999999999997</v>
    <v>Banking Services</v>
    <v>Stock</v>
    <v>45525.596996782035</v>
    <v>170</v>
    <v>38.384999999999998</v>
    <v>299248125570</v>
    <v>BANK OF AMERICA CORPORATION</v>
    <v>BANK OF AMERICA CORPORATION</v>
    <v>38.81</v>
    <v>13.628</v>
    <v>38.69</v>
    <v>38.564999999999998</v>
    <v>7759578000</v>
    <v>BAC</v>
    <v>BANK OF AMERICA CORPORATION (XNYS:BAC)</v>
    <v>4823210</v>
    <v>43109725</v>
    <v>1998</v>
  </rv>
  <rv s="2">
    <v>171</v>
  </rv>
  <rv s="0">
    <v>https://www.bing.com/financeapi/forcetrigger?t=a25tgh&amp;q=XNYS%3aWFC&amp;form=skydnc</v>
    <v>Learn more on Bing</v>
  </rv>
  <rv s="1">
    <v>en-US</v>
    <v>a25tgh</v>
    <v>268435456</v>
    <v>1</v>
    <v>Powered by Refinitiv</v>
    <v>0</v>
    <v>WELLS FARGO &amp; COMPANY (XNYS:WFC)</v>
    <v>2</v>
    <v>3</v>
    <v>Finance</v>
    <v>4</v>
    <v>62.55</v>
    <v>38.384999999999998</v>
    <v>1.1653</v>
    <v>-0.4</v>
    <v>-7.1240000000000001E-3</v>
    <v>USD</v>
    <v>Wells Fargo &amp; Company is a financial services company. It provides a diversified set of banking, investment and mortgage products and services, and consumer and commercial finance, through banking locations and offices, the Internet (www.wellsfargo.com) and other distribution channels to individuals, businesses and institutions in all 50 states, the District of Columbia and in countries outside the United States. Its segments include Consumer Banking and Lending; Commercial Banking; Corporate and Investment Banking, and Wealth and Investment Management. The Wealth and Investment Management segment provides personalized wealth management, brokerage, financial planning, lending, private banking, trust and fiduciary products and services to affluent, high-net worth and ultra-high-net worth clients. Commercial Banking products and services include banking and credit products across multiple industry sectors and municipalities, secured lending and lease products, and treasury management.</v>
    <v>222544</v>
    <v>New York Stock Exchange</v>
    <v>XNYS</v>
    <v>XNYS</v>
    <v>420 Montgomery Street, SAN FRANCISCO, CA, 94104 US</v>
    <v>56.45</v>
    <v>Banking Services</v>
    <v>Stock</v>
    <v>45525.597002128903</v>
    <v>173</v>
    <v>55.62</v>
    <v>189760177500</v>
    <v>WELLS FARGO &amp; COMPANY</v>
    <v>WELLS FARGO &amp; COMPANY</v>
    <v>56.45</v>
    <v>11.52</v>
    <v>56.15</v>
    <v>55.75</v>
    <v>3403770000</v>
    <v>WFC</v>
    <v>WELLS FARGO &amp; COMPANY (XNYS:WFC)</v>
    <v>1500252</v>
    <v>15403663</v>
    <v>1929</v>
  </rv>
  <rv s="2">
    <v>174</v>
  </rv>
  <rv s="0">
    <v>https://www.bing.com/financeapi/forcetrigger?t=a22n4c&amp;q=XNYS%3aSCHW&amp;form=skydnc</v>
    <v>Learn more on Bing</v>
  </rv>
  <rv s="1">
    <v>en-US</v>
    <v>a22n4c</v>
    <v>268435456</v>
    <v>1</v>
    <v>Powered by Refinitiv</v>
    <v>0</v>
    <v>THE CHARLES SCHWAB CORPORATION (XNYS:SCHW)</v>
    <v>2</v>
    <v>3</v>
    <v>Finance</v>
    <v>4</v>
    <v>79.489999999999995</v>
    <v>48.66</v>
    <v>0.96779999999999999</v>
    <v>-0.52500000000000002</v>
    <v>-8.097E-3</v>
    <v>USD</v>
    <v>The Charles Schwab Corporation is a savings and loan holding company. The Company, through its subsidiaries, engages in wealth management, securities brokerage, banking, asset management, custody, and financial advisory services. The Company provides financial services to individuals and institutional clients through two segments: Investor Services and Advisor Services. The Investor Services segment provides retail brokerage, investment advisory, and banking and trust services to individual investors, and retirement plan services, as well as other corporate brokerage services, to businesses and their employees. The Advisor Services segment provides custodial, trading, banking and trust, and support services, and retirement business services, to independent registered investment advisors, independent retirement advisors, and recordkeepers. Its products and services include brokerage, mutual funds, exchange-traded funds, advice solutions, alternative investments, banking and trust.</v>
    <v>32300</v>
    <v>New York Stock Exchange</v>
    <v>XNYS</v>
    <v>XNYS</v>
    <v>3000 Schwab Way, WESTLAKE, TX, 76262 US</v>
    <v>65.02</v>
    <v>Investment Banking &amp; Investment Services</v>
    <v>Stock</v>
    <v>45525.596992904684</v>
    <v>176</v>
    <v>64.209999999999994</v>
    <v>117653937785</v>
    <v>THE CHARLES SCHWAB CORPORATION</v>
    <v>THE CHARLES SCHWAB CORPORATION</v>
    <v>64.97</v>
    <v>26.758400000000002</v>
    <v>64.84</v>
    <v>64.314999999999998</v>
    <v>1829339000</v>
    <v>SCHW</v>
    <v>THE CHARLES SCHWAB CORPORATION (XNYS:SCHW)</v>
    <v>770638</v>
    <v>11146565</v>
    <v>1986</v>
  </rv>
  <rv s="2">
    <v>177</v>
  </rv>
  <rv s="0">
    <v>https://www.bing.com/financeapi/forcetrigger?t=a1om4c&amp;q=XNYS%3aBLK&amp;form=skydnc</v>
    <v>Learn more on Bing</v>
  </rv>
  <rv s="1">
    <v>en-US</v>
    <v>a1om4c</v>
    <v>268435456</v>
    <v>1</v>
    <v>Powered by Refinitiv</v>
    <v>0</v>
    <v>BLACKROCK, INC. (XNYS:BLK)</v>
    <v>2</v>
    <v>3</v>
    <v>Finance</v>
    <v>4</v>
    <v>885.1</v>
    <v>596.17999999999995</v>
    <v>1.3171999999999999</v>
    <v>-5.87</v>
    <v>-6.8179999999999994E-3</v>
    <v>USD</v>
    <v>BlackRock, Inc. is an investment management company. The Company provides a range of investment management and technology services to institutional and retail clients. Its diverse platform of alpha-seeking active, index and cash management investment strategies across asset classes enables the Company to tailor investment outcomes and asset allocation solutions for clients. The Company's product offerings include single- and multi-asset portfolios investing in equities, fixed income, alternatives, and money market instruments. Its products are offered directly and through intermediaries in a range of vehicles, including open-end and closed-end mutual funds, iShares and exchange-traded funds (ETFs), separate accounts, collective investment funds and other pooled investment vehicles. The Company also offers technology services, including the investment and risk management technology platform, Aladdin, Aladdin Wealth, eFront, and Cachematrix, as well as advisory services and solutions.</v>
    <v>19300</v>
    <v>New York Stock Exchange</v>
    <v>XNYS</v>
    <v>XNYS</v>
    <v>50 Hudson Yards, NEW YORK, NY, 10001 US</v>
    <v>861.73</v>
    <v>Investment Banking &amp; Investment Services</v>
    <v>Stock</v>
    <v>45525.596989351565</v>
    <v>179</v>
    <v>853.76</v>
    <v>126664680350</v>
    <v>BLACKROCK, INC.</v>
    <v>BLACKROCK, INC.</v>
    <v>861.73</v>
    <v>21.3721</v>
    <v>860.97</v>
    <v>855.1</v>
    <v>148128500</v>
    <v>BLK</v>
    <v>BLACKROCK, INC. (XNYS:BLK)</v>
    <v>41056</v>
    <v>584775</v>
    <v>2006</v>
  </rv>
  <rv s="2">
    <v>180</v>
  </rv>
  <rv s="0">
    <v>https://www.bing.com/financeapi/forcetrigger?t=a23d9c&amp;q=XNYS%3aSPGI&amp;form=skydnc</v>
    <v>Learn more on Bing</v>
  </rv>
  <rv s="1">
    <v>en-US</v>
    <v>a23d9c</v>
    <v>268435456</v>
    <v>1</v>
    <v>Powered by Refinitiv</v>
    <v>0</v>
    <v>S&amp;P Global Inc. (XNYS:SPGI)</v>
    <v>2</v>
    <v>3</v>
    <v>Finance</v>
    <v>4</v>
    <v>502.95</v>
    <v>340.49</v>
    <v>1.1727000000000001</v>
    <v>-0.65</v>
    <v>-1.3059999999999999E-3</v>
    <v>USD</v>
    <v>S&amp;P Global Inc. is a provider of credit ratings, benchmarks, analytics and workflow solutions in the global capital, commodity and automotive markets. Its segments include S&amp;P Global Market Intelligence (Market Intelligence), S&amp;P Global Ratings (Ratings), S&amp;P Global Commodity Insights (Commodity Insights), S&amp;P Global Mobility (Mobility) and S&amp;P Dow Jones Indices (Indices). Its Market Intelligence business lines include desktop, data and advisory solutions, enterprise solutions and credit risk solutions. Its Ratings segment provides credit ratings, research, and analytics, offering investors and other market participants information, ratings and benchmarks. Its Commodity Insights provide information and benchmark prices for the commodity and energy markets. Its Mobility segment offers solutions serving the full automotive value chain. Its Indices segment is a global index provider maintaining a variety of valuation and index benchmarks for investment advisors and wealth managers.</v>
    <v>40450</v>
    <v>New York Stock Exchange</v>
    <v>XNYS</v>
    <v>XNYS</v>
    <v>55 Water Street, NEW YORK, NY, 10041 US</v>
    <v>498.76</v>
    <v>Professional &amp; Commercial Services</v>
    <v>Stock</v>
    <v>45525.596992510938</v>
    <v>182</v>
    <v>495.46</v>
    <v>155626730000</v>
    <v>S&amp;P Global Inc.</v>
    <v>S&amp;P Global Inc.</v>
    <v>497.625</v>
    <v>47.189599999999999</v>
    <v>497.86</v>
    <v>497.21</v>
    <v>313000000</v>
    <v>SPGI</v>
    <v>S&amp;P Global Inc. (XNYS:SPGI)</v>
    <v>67870</v>
    <v>1112431</v>
    <v>1925</v>
  </rv>
  <rv s="2">
    <v>183</v>
  </rv>
  <rv s="0">
    <v>https://www.bing.com/financeapi/forcetrigger?t=a1xear&amp;q=XNYS%3aMCO&amp;form=skydnc</v>
    <v>Learn more on Bing</v>
  </rv>
  <rv s="1">
    <v>en-US</v>
    <v>a1xear</v>
    <v>268435456</v>
    <v>1</v>
    <v>Powered by Refinitiv</v>
    <v>0</v>
    <v>MOODY'S CORPORATION (XNYS:MCO)</v>
    <v>2</v>
    <v>3</v>
    <v>Finance</v>
    <v>4</v>
    <v>474.64</v>
    <v>298.86</v>
    <v>1.2851999999999999</v>
    <v>-0.88</v>
    <v>-1.8579999999999998E-3</v>
    <v>USD</v>
    <v>Moody's Corporation is a global risk assessment company. Its data, analytical solutions and insights help decision-makers identify opportunities and manage the risks of doing business with others. Its segments include Moody's Investors Service (MIS) and Moody's Analytics (MA). The MIS segment publishes credit ratings and provides assessment services on a wide range of debt obligations, programs and facilities, and the entities that issue such obligations in markets worldwide, including various corporate, financial institution and governmental obligations, and structured finance securities. The MA segment is a global provider of data and information, research and insights, and decision solutions, which help companies make decisions. The MA segment leverages its industry expertise across multiple risks, such as credit, market, financial crime, supply chain, catastrophe and climate to deliver integrated risk assessment solutions. It also has investment in Africa’s domestic credit markets.</v>
    <v>15505</v>
    <v>New York Stock Exchange</v>
    <v>XNYS</v>
    <v>XNYS</v>
    <v>7 World Trade Ctr, NEW YORK, NY, 10007-2140 US</v>
    <v>474.64</v>
    <v>Professional &amp; Commercial Services</v>
    <v>Stock</v>
    <v>45525.597023946095</v>
    <v>185</v>
    <v>472</v>
    <v>86071386000</v>
    <v>MOODY'S CORPORATION</v>
    <v>MOODY'S CORPORATION</v>
    <v>472.42</v>
    <v>46.383899999999997</v>
    <v>473.54</v>
    <v>472.66</v>
    <v>182100000</v>
    <v>MCO</v>
    <v>MOODY'S CORPORATION (XNYS:MCO)</v>
    <v>66142</v>
    <v>894741</v>
    <v>2000</v>
  </rv>
  <rv s="2">
    <v>186</v>
  </rv>
  <rv s="0">
    <v>https://www.bing.com/financeapi/forcetrigger?t=a1v8ar&amp;q=XNYS%3aICE&amp;form=skydnc</v>
    <v>Learn more on Bing</v>
  </rv>
  <rv s="1">
    <v>en-US</v>
    <v>a1v8ar</v>
    <v>268435456</v>
    <v>1</v>
    <v>Powered by Refinitiv</v>
    <v>0</v>
    <v>INTERCONTINENTAL EXCHANGE, INC. (XNYS:ICE)</v>
    <v>2</v>
    <v>3</v>
    <v>Finance</v>
    <v>4</v>
    <v>158.285</v>
    <v>104.49</v>
    <v>1.0875999999999999</v>
    <v>-0.505</v>
    <v>-3.2009999999999999E-3</v>
    <v>USD</v>
    <v>Intercontinental Exchange, Inc. is a global provider of technology and data to a range of customers including financial institutions, corporations, and government entities. The Company operates through three segments: Exchanges, Fixed Income and Data Services, and Mortgage Technology. The Exchanges segment operates regulated marketplace technology for the listing, trading, and clearing of an array of derivatives contracts and financial securities. The Fixed Income and Data Services segment provides fixed income pricing, reference data, indices, analytics, and execution services, as well as global credit default swaps (CDS), clearing and multi-asset class data delivery technology. The Mortgage Technology segment provides a technology platform that offers customers digital workflow tools that aim to address the inefficiencies and mitigate risks that exist in the United States residential mortgage market life cycle, from application through closing, servicing, and the secondary market.</v>
    <v>12937</v>
    <v>New York Stock Exchange</v>
    <v>XNYS</v>
    <v>XNYS</v>
    <v>5660 New Northside Drive, Third Floor, ATLANTA, GA, 30328 US</v>
    <v>158.285</v>
    <v>Investment Banking &amp; Investment Services</v>
    <v>Stock</v>
    <v>45525.597000832815</v>
    <v>188</v>
    <v>157.05000000000001</v>
    <v>90280974514</v>
    <v>INTERCONTINENTAL EXCHANGE, INC.</v>
    <v>INTERCONTINENTAL EXCHANGE, INC.</v>
    <v>157.91</v>
    <v>39.043300000000002</v>
    <v>157.75</v>
    <v>157.245</v>
    <v>574142100</v>
    <v>ICE</v>
    <v>INTERCONTINENTAL EXCHANGE, INC. (XNYS:ICE)</v>
    <v>225568</v>
    <v>2910791</v>
    <v>2013</v>
  </rv>
  <rv s="2">
    <v>189</v>
  </rv>
  <rv s="0">
    <v>https://www.bing.com/financeapi/forcetrigger?t=a1px2w&amp;q=XNAS%3aCME&amp;form=skydnc</v>
    <v>Learn more on Bing</v>
  </rv>
  <rv s="1">
    <v>en-US</v>
    <v>a1px2w</v>
    <v>268435456</v>
    <v>1</v>
    <v>Powered by Refinitiv</v>
    <v>0</v>
    <v>CME GROUP INC. (XNAS:CME)</v>
    <v>2</v>
    <v>3</v>
    <v>Finance</v>
    <v>4</v>
    <v>222.63</v>
    <v>190.7</v>
    <v>0.5534</v>
    <v>-0.255</v>
    <v>-1.222E-3</v>
    <v>USD</v>
    <v>CME Group Inc. provides a derivatives marketplace. The Company enables clients to trade futures, options, cash and over the counter (OTC) markets, optimize portfolios, and analyze data. It exchanges offer a range of global benchmark products across all major asset classes based on interest rates, equity indexes, foreign exchange, energy, agricultural products and metals. It offers futures and options on futures trading through the CME Globex platform, fixed income trading via BrokerTec and foreign exchange trading on the EBS platform. In addition, it operates central counterparty clearing provider, CME Clearing. Its products provide a means for hedging, speculation and asset allocation related to the risks associated with, among other things, interest rate sensitive instruments, and changes in the prices of agricultural, energy and metal commodities. It provides clearing and settlement services for a range of exchange-traded futures and options on futures contracts and OTC derivatives.</v>
    <v>3565</v>
    <v>Nasdaq Stock Market</v>
    <v>XNAS</v>
    <v>XNAS</v>
    <v>20 S. Wacker Dr., CHICAGO, IL, 60606 US</v>
    <v>209.30500000000001</v>
    <v>Investment Banking &amp; Investment Services</v>
    <v>Stock</v>
    <v>45525.596998193752</v>
    <v>191</v>
    <v>207.61</v>
    <v>75059710452</v>
    <v>CME GROUP INC.</v>
    <v>CME GROUP INC.</v>
    <v>208.68</v>
    <v>23.0108</v>
    <v>208.7</v>
    <v>208.44499999999999</v>
    <v>360093600</v>
    <v>CME</v>
    <v>CME GROUP INC. (XNAS:CME)</v>
    <v>81152</v>
    <v>1747616</v>
    <v>2001</v>
  </rv>
  <rv s="2">
    <v>192</v>
  </rv>
  <rv s="0">
    <v>http://zh.wikipedia.org/wiki/OMX</v>
    <v>Wikipedia</v>
  </rv>
  <rv s="3">
    <v>3</v>
    <v>194</v>
  </rv>
  <rv s="4">
    <v>9</v>
    <v>https://www.bing.com/th?id=AMMS_ca29f5ea4bb769bc6f9c17b9fef790ab&amp;qlt=95</v>
    <v>195</v>
    <v>0</v>
    <v>https://www.bing.com/images/search?form=xlimg&amp;q=nasdaq+omx+group</v>
    <v>Image of NASDAQ, INC.</v>
  </rv>
  <rv s="0">
    <v>https://www.bing.com/financeapi/forcetrigger?t=a1ydc7&amp;q=XNAS%3aNDAQ&amp;form=skydnc</v>
    <v>Learn more on Bing</v>
  </rv>
  <rv s="5">
    <v>en-US</v>
    <v>a1ydc7</v>
    <v>268435456</v>
    <v>1</v>
    <v>Powered by Refinitiv</v>
    <v>5</v>
    <v>NASDAQ, INC. (XNAS:NDAQ)</v>
    <v>7</v>
    <v>8</v>
    <v>Finance</v>
    <v>4</v>
    <v>70.34</v>
    <v>46.88</v>
    <v>0.95830000000000004</v>
    <v>0.1</v>
    <v>1.4269999999999999E-3</v>
    <v>USD</v>
    <v>Nasdaq, Inc. is a global technology company serving corporate clients, investment managers, banks, brokers, and exchange operators as they navigate and interact with the global capital markets and the financial system. The Company manages, operates, and provides its products and services in three business segments: Capital Access Platforms, Financial Technology and Market Services. The Company's Capital Access Platforms segment includes Data &amp; Listing Services, Index and Workflow &amp; Insights. The Company's Financial Technology segment comprises of Financial Crime Management Technology, Regulatory Technology and Capital Markets Technology solutions. The Company's Market Services segment operates multiple exchanges and other marketplace facilities across several asset classes, including derivatives, commodities, cash equity, debt, structured products, and exchange-traded products (ETPs). The Market Services segment also provides clearing, settlement, and central depository services.</v>
    <v>8658</v>
    <v>Nasdaq Stock Market</v>
    <v>XNAS</v>
    <v>XNAS</v>
    <v>151 W. 42ND STREET, NEW YORK, NY, 10036 US</v>
    <v>70.34</v>
    <v>196</v>
    <v>Investment Banking &amp; Investment Services</v>
    <v>Stock</v>
    <v>45525.596938900002</v>
    <v>197</v>
    <v>69.91</v>
    <v>40425256676</v>
    <v>NASDAQ, INC.</v>
    <v>NASDAQ, INC.</v>
    <v>69.989999999999995</v>
    <v>40.278100000000002</v>
    <v>70.09</v>
    <v>70.19</v>
    <v>575940400</v>
    <v>NDAQ</v>
    <v>NASDAQ, INC. (XNAS:NDAQ)</v>
    <v>115565</v>
    <v>3934986</v>
    <v>1979</v>
  </rv>
  <rv s="2">
    <v>198</v>
  </rv>
  <rv s="0">
    <v>https://www.bing.com/financeapi/forcetrigger?t=a24c52&amp;q=XNAS%3aTMUS&amp;form=skydnc</v>
    <v>Learn more on Bing</v>
  </rv>
  <rv s="1">
    <v>en-US</v>
    <v>a24c52</v>
    <v>268435456</v>
    <v>1</v>
    <v>Powered by Refinitiv</v>
    <v>0</v>
    <v>T-MOBILE US, INC. (XNAS:TMUS)</v>
    <v>2</v>
    <v>3</v>
    <v>Finance</v>
    <v>4</v>
    <v>198.79</v>
    <v>131.47</v>
    <v>0.50270000000000004</v>
    <v>-0.06</v>
    <v>-3.0580000000000001E-4</v>
    <v>USD</v>
    <v>T-Mobile US, Inc. is a provider of mobile communications services, including voice, messaging and data, under its flagship brands, T-Mobile and Metro by T-Mobile in the United States, Puerto Rico and the United States Virgin Islands. The Company provides mobile communications services primarily using its 4G Long Term Evolution (LTE) network and its 5G technology network. It also offers a selection of wireless devices, including handsets, tablets and other mobile communication devices, and accessories for sale, as well as financing through equipment installment plans (EIP). The Company’s primary service plan offering is Go5G Plus, which includes unlimited talk, text and data on its network, 5G access at no extra cost, scam protection features and more. In addition to its mobile wireless communications services, the Company also offers high speed Internet, which includes a fixed wireless product that utilizes the excess capacity of its nationwide 5G network.</v>
    <v>67000</v>
    <v>Nasdaq Stock Market</v>
    <v>XNAS</v>
    <v>XNAS</v>
    <v>12920 SE 38th St, BELLEVUE, WA, 98006 US</v>
    <v>197.11500000000001</v>
    <v>Telecommunications Services</v>
    <v>Stock</v>
    <v>45525.596986457815</v>
    <v>200</v>
    <v>195.21449999999999</v>
    <v>228876349440</v>
    <v>T-MOBILE US, INC.</v>
    <v>T-MOBILE US, INC.</v>
    <v>196.37</v>
    <v>24.588000000000001</v>
    <v>196.22</v>
    <v>196.16</v>
    <v>1166784000</v>
    <v>TMUS</v>
    <v>T-MOBILE US, INC. (XNAS:TMUS)</v>
    <v>258583</v>
    <v>4299768</v>
    <v>2004</v>
  </rv>
  <rv s="2">
    <v>201</v>
  </rv>
  <rv s="0">
    <v>https://www.bing.com/financeapi/forcetrigger?t=a23www&amp;q=XNYS%3aT&amp;form=skydnc</v>
    <v>Learn more on Bing</v>
  </rv>
  <rv s="1">
    <v>en-US</v>
    <v>a23www</v>
    <v>268435456</v>
    <v>1</v>
    <v>Powered by Refinitiv</v>
    <v>0</v>
    <v>AT&amp;T INC. (XNYS:T)</v>
    <v>2</v>
    <v>3</v>
    <v>Finance</v>
    <v>4</v>
    <v>19.989999999999998</v>
    <v>13.92</v>
    <v>0.56999999999999995</v>
    <v>-0.05</v>
    <v>-2.565E-3</v>
    <v>USD</v>
    <v>AT&amp;T Inc. is a holding company. The Company is a provider of telecommunications and technology services globally. The Company operates through two segments: Communications and Latin America. The Communications segment provides wireless and wireline telecom and broadband services to consumers located in the United States and businesses globally. The business units of the Communication segment include Mobility, Business Wireline and Consumer Wireline. Mobility provides nationwide wireless service and equipment. Business Wireline provides advanced ethernet-based fiber services, IP Voice and managed professional services, as well as traditional voice and data services and related equipment to business customers. Consumer Wireline provides broadband services, including fiber connections. Consumer Wireline provides legacy telephony voice communication services. The Latin America segment provides wireless services and equipment in Mexico.</v>
    <v>146040</v>
    <v>New York Stock Exchange</v>
    <v>XNYS</v>
    <v>XNYS</v>
    <v>208 S. Akard St, DALLAS, TX, 75202 US</v>
    <v>19.588000000000001</v>
    <v>Telecommunications Services</v>
    <v>Stock</v>
    <v>45525.597026851559</v>
    <v>203</v>
    <v>19.43</v>
    <v>139748000000</v>
    <v>AT&amp;T INC.</v>
    <v>AT&amp;T INC.</v>
    <v>19.5</v>
    <v>11.206</v>
    <v>19.489999999999998</v>
    <v>19.440000000000001</v>
    <v>7170244000</v>
    <v>T</v>
    <v>AT&amp;T INC. (XNYS:T)</v>
    <v>3263619</v>
    <v>35662811</v>
    <v>1983</v>
  </rv>
  <rv s="2">
    <v>204</v>
  </rv>
  <rv s="0">
    <v>https://www.bing.com/financeapi/forcetrigger?t=a1pwqh&amp;q=XNAS%3aCMCSA&amp;form=skydnc</v>
    <v>Learn more on Bing</v>
  </rv>
  <rv s="1">
    <v>en-US</v>
    <v>a1pwqh</v>
    <v>268435456</v>
    <v>1</v>
    <v>Powered by Refinitiv</v>
    <v>0</v>
    <v>COMCAST CORPORATION (XNAS:CMCSA)</v>
    <v>2</v>
    <v>3</v>
    <v>Finance</v>
    <v>4</v>
    <v>47.3</v>
    <v>36.43</v>
    <v>1.0135000000000001</v>
    <v>-5.0000000000000001E-3</v>
    <v>-1.249E-4</v>
    <v>USD</v>
    <v>Comcast Corporation is a global media and technology company. It delivers broadband, wireless, and video through Xfinity, Comcast Business, and Sky; produce, distribute, and stream entertainment, sports, and news through brands, including NBC, Telemundo, Universal, Peacock, and Sky; and brings theme parks and attractions to life through Universal Destinations and Experiences. It operates through two primary businesses: Connectivity &amp; Platforms and Content &amp; Experiences. The Connectivity &amp; Platforms segment contains its broadband, wireless, video and wireline voice businesses in the United States, United Kingdom and Italy. It also includes the operations of its Sky-branded entertainment television networks in the United Kingdom, and Italy. The Content &amp; Experiences segment contains media and entertainment businesses that produce and distribute entertainment, sports, news and other content for audiences and that own and operate theme parks and attractions in the United States and Asia.</v>
    <v>186000</v>
    <v>Nasdaq Stock Market</v>
    <v>XNAS</v>
    <v>XNAS</v>
    <v>1 Comcast Ctr, PHILADELPHIA, PA, 19103-2838 US</v>
    <v>40.299999999999997</v>
    <v>Telecommunications Services</v>
    <v>Stock</v>
    <v>45525.596990832812</v>
    <v>206</v>
    <v>39.924999999999997</v>
    <v>155016200000</v>
    <v>COMCAST CORPORATION</v>
    <v>COMCAST CORPORATION</v>
    <v>40.18</v>
    <v>10.6568</v>
    <v>40.03</v>
    <v>40.024999999999999</v>
    <v>3872502000</v>
    <v>CMCSA</v>
    <v>COMCAST CORPORATION (XNAS:CMCSA)</v>
    <v>1112152</v>
    <v>19724386</v>
    <v>2001</v>
  </rv>
  <rv s="2">
    <v>207</v>
  </rv>
  <rv s="0">
    <v>https://www.bing.com/financeapi/forcetrigger?t=a1pokr&amp;q=XNAS%3aCHTR&amp;form=skydnc</v>
    <v>Learn more on Bing</v>
  </rv>
  <rv s="1">
    <v>en-US</v>
    <v>a1pokr</v>
    <v>268435456</v>
    <v>1</v>
    <v>Powered by Refinitiv</v>
    <v>0</v>
    <v>CHARTER COMMUNICATIONS, INC. (XNAS:CHTR)</v>
    <v>2</v>
    <v>3</v>
    <v>Finance</v>
    <v>4</v>
    <v>458.3</v>
    <v>236.08</v>
    <v>1.0569</v>
    <v>-1.08</v>
    <v>-3.1099999999999999E-3</v>
    <v>USD</v>
    <v>Charter Communications, Inc. is a broadband connectivity company and cable operator serving more than 32 million customers in 41 states through its Spectrum brand. The Company offers a full range of residential and business services including Spectrum Internet, television (TV), Mobile and Voice. Its Spectrum Business delivers a range of broadband products and services coupled with features and applications to enhance productivity of small and medium-sized companies. Spectrum Enterprise provides highly customized, fiber-based solutions for larger businesses and government entities. Its Spectrum Reach delivers tailored advertising and production for the modern media landscape. The Company also distributes news coverage and sports programming to its customers through Spectrum Networks. Its Spectrum Mobile service is offered to customers subscribing to its Internet service, and runs on the Verizon Communications Inc.(Verizon) mobile network, combined with Spectrum WiFi.</v>
    <v>101100</v>
    <v>Nasdaq Stock Market</v>
    <v>XNAS</v>
    <v>XNAS</v>
    <v>12405 Powerscourt Drive, ST. LOUIS, MO, 63131 US</v>
    <v>348.82</v>
    <v>Telecommunications Services</v>
    <v>Stock</v>
    <v>45525.596990693753</v>
    <v>209</v>
    <v>345.22</v>
    <v>49422713088</v>
    <v>CHARTER COMMUNICATIONS, INC.</v>
    <v>CHARTER COMMUNICATIONS, INC.</v>
    <v>347.77</v>
    <v>11.086600000000001</v>
    <v>347.32</v>
    <v>346.24</v>
    <v>142741200</v>
    <v>CHTR</v>
    <v>CHARTER COMMUNICATIONS, INC. (XNAS:CHTR)</v>
    <v>59914</v>
    <v>1377862</v>
    <v>2003</v>
  </rv>
  <rv s="2">
    <v>210</v>
  </rv>
  <rv s="0">
    <v>https://www.bing.com/financeapi/forcetrigger?t=a1ye2w&amp;q=XNYS%3aNEE&amp;form=skydnc</v>
    <v>Learn more on Bing</v>
  </rv>
  <rv s="1">
    <v>en-US</v>
    <v>a1ye2w</v>
    <v>268435456</v>
    <v>1</v>
    <v>Powered by Refinitiv</v>
    <v>0</v>
    <v>NEXTERA ENERGY, INC. (XNYS:NEE)</v>
    <v>2</v>
    <v>3</v>
    <v>Finance</v>
    <v>4</v>
    <v>80.56</v>
    <v>47.145000000000003</v>
    <v>0.55010000000000003</v>
    <v>0.54</v>
    <v>6.8369999999999993E-3</v>
    <v>USD</v>
    <v>NextEra Energy, Inc. is an electric power and energy infrastructure company. It operates through its wholly owned subsidiaries, NextEra Energy Resources, LLC and NextEra Energy Transmission, LLC (collectively, NEER) and Florida Power &amp; Light Company (FPL). Its segments include NEER and FPL. FPL segment is a rate-regulated electric utility engaged in the generation, transmission, distribution and sale of electric energy in Florida. FPL has approximately 33,276 megawatts (MW) of net generating capacity, approximately 90,000 circuit miles of transmission and distribution lines and 883 substations. The NEER segment owns, develops, constructs, manages and operates electric generation facilities in wholesale energy markets in the United States and Canada and also includes assets and investments in other businesses with a clean energy focus, such as battery storage and renewable fuels. It also owns, develops, constructs and operates rate-regulated transmission facilities in North America.</v>
    <v>16800</v>
    <v>New York Stock Exchange</v>
    <v>XNYS</v>
    <v>XNYS</v>
    <v>700 Universe Blvd, JUNO BEACH, FL, 33408 US</v>
    <v>79.84</v>
    <v>Electrical Utilities &amp; IPPs</v>
    <v>Stock</v>
    <v>45525.597023425784</v>
    <v>212</v>
    <v>79.13</v>
    <v>162267000000</v>
    <v>NEXTERA ENERGY, INC.</v>
    <v>NEXTERA ENERGY, INC.</v>
    <v>79.245000000000005</v>
    <v>21.520499999999998</v>
    <v>78.98</v>
    <v>79.52</v>
    <v>2054532000</v>
    <v>NEE</v>
    <v>NEXTERA ENERGY, INC. (XNYS:NEE)</v>
    <v>855502</v>
    <v>8845598</v>
    <v>1984</v>
  </rv>
  <rv s="2">
    <v>213</v>
  </rv>
  <rv s="0">
    <v>https://www.bing.com/financeapi/forcetrigger?t=a1rdzr&amp;q=XNYS%3aDUK&amp;form=skydnc</v>
    <v>Learn more on Bing</v>
  </rv>
  <rv s="1">
    <v>en-US</v>
    <v>a1rdzr</v>
    <v>268435456</v>
    <v>1</v>
    <v>Powered by Refinitiv</v>
    <v>0</v>
    <v>DUKE ENERGY CORPORATION (XNYS:DUK)</v>
    <v>2</v>
    <v>3</v>
    <v>Finance</v>
    <v>4</v>
    <v>116.67</v>
    <v>83.06</v>
    <v>0.4551</v>
    <v>0.32500000000000001</v>
    <v>2.892E-3</v>
    <v>USD</v>
    <v>Duke Energy Corporation is an energy holding company. The Company operates through two segments: Electric Utilities and Infrastructure (EU&amp;I) and Gas Utilities and Infrastructure (GU&amp;I). The EU&amp;I segment conducts operations primarily through the regulated public utilities of Duke Energy Carolinas, Duke Energy Progress, Duke Energy Florida, Duke Energy Indiana, and Duke Energy Ohio. EU&amp;I provides retail electric service through the generation, transmission, distribution, and sale of electricity to customers within the Southeast and Midwest regions of the United States. The GU&amp;I segment conducts natural gas operations primarily through the regulated public utilities of Piedmont, Duke Energy Ohio, and Duke Energy Kentucky. GU&amp;I serves residential, commercial, industrial, and power generation natural gas customers, including customers served by municipalities who are wholesale customers. It also purchases a diverse portfolio of transportation and storage services from interstate pipelines.</v>
    <v>27037</v>
    <v>New York Stock Exchange</v>
    <v>XNYS</v>
    <v>XNYS</v>
    <v>525 South Tryon Street, CHARLOTTE, NC, 28202-1803 US</v>
    <v>112.75</v>
    <v>Electrical Utilities &amp; IPPs</v>
    <v>Stock</v>
    <v>45525.597023448434</v>
    <v>215</v>
    <v>112.295</v>
    <v>87008260000</v>
    <v>DUKE ENERGY CORPORATION</v>
    <v>DUKE ENERGY CORPORATION</v>
    <v>112.33</v>
    <v>19.254100000000001</v>
    <v>112.38</v>
    <v>112.705</v>
    <v>772000000</v>
    <v>DUK</v>
    <v>DUKE ENERGY CORPORATION (XNYS:DUK)</v>
    <v>300170</v>
    <v>3118128</v>
    <v>2005</v>
  </rv>
  <rv s="2">
    <v>216</v>
  </rv>
  <rv s="0">
    <v>https://www.bing.com/financeapi/forcetrigger?t=a23a5r&amp;q=XNYS%3aSO&amp;form=skydnc</v>
    <v>Learn more on Bing</v>
  </rv>
  <rv s="1">
    <v>en-US</v>
    <v>a23a5r</v>
    <v>268435456</v>
    <v>1</v>
    <v>Powered by Refinitiv</v>
    <v>0</v>
    <v>THE SOUTHERN COMPANY (XNYS:SO)</v>
    <v>2</v>
    <v>3</v>
    <v>Finance</v>
    <v>4</v>
    <v>89.68</v>
    <v>61.560099999999998</v>
    <v>0.50949999999999995</v>
    <v>0.185</v>
    <v>2.1310000000000001E-3</v>
    <v>USD</v>
    <v>The Southern Company is an energy provider. The Company owns three traditional electric operating companies, Southern Power Company and Southern Company Gas. The traditional electric operating companies - Alabama Power, Georgia Power and Mississippi Power - are each operating public utility companies providing electric service to retail customers in three Southeastern states in addition to wholesale customers in the Southeast. The Southern Power Company develops, constructs, acquires, owns, and manages power generation assets, including renewable energy projects, and sells electricity at market-based rates in the wholesale market. The Southern Company Gas is an energy services holding company whose primary business is the distribution of natural gas in four states - Illinois, Georgia, Virginia, and Tennessee - through the natural gas distribution utilities. Southern Company Gas is also involved in several other businesses that are complementary to the distribution of natural gas.</v>
    <v>28100</v>
    <v>New York Stock Exchange</v>
    <v>XNYS</v>
    <v>XNYS</v>
    <v>30 Ivan Allen Jr. Blvd., N.W., ATLANTA, GA, 30308 US</v>
    <v>87.155000000000001</v>
    <v>Electrical Utilities &amp; IPPs</v>
    <v>Stock</v>
    <v>45525.597016041407</v>
    <v>218</v>
    <v>86.66</v>
    <v>95111660610</v>
    <v>THE SOUTHERN COMPANY</v>
    <v>THE SOUTHERN COMPANY</v>
    <v>86.97</v>
    <v>20.713000000000001</v>
    <v>86.8</v>
    <v>86.984999999999999</v>
    <v>1093426000</v>
    <v>SO</v>
    <v>THE SOUTHERN COMPANY (XNYS:SO)</v>
    <v>351051</v>
    <v>4198621</v>
    <v>1945</v>
  </rv>
  <rv s="2">
    <v>219</v>
  </rv>
  <rv s="0">
    <v>https://www.bing.com/financeapi/forcetrigger?t=a1qpw7&amp;q=XNYS%3aD&amp;form=skydnc</v>
    <v>Learn more on Bing</v>
  </rv>
  <rv s="1">
    <v>en-US</v>
    <v>a1qpw7</v>
    <v>268435456</v>
    <v>1</v>
    <v>Powered by Refinitiv</v>
    <v>0</v>
    <v>Dominion Energy, Inc. (XNYS:D)</v>
    <v>2</v>
    <v>3</v>
    <v>Finance</v>
    <v>4</v>
    <v>57.6</v>
    <v>39.18</v>
    <v>0.60060000000000002</v>
    <v>-9.4600000000000004E-2</v>
    <v>-1.6800000000000001E-3</v>
    <v>USD</v>
    <v>Dominion Energy, Inc. is a producer and distributor of energy. The Company's segments include Dominion Energy Virginia, Dominion Energy South Carolina, and Contracted Energy. Dominion Energy Virginia segment is composed of Virginia Power’s regulated electric transmission, distribution, and generation (regulated electric utility and its related energy supply) operations, which serve approximately 2.8 million residential, commercial, industrial and governmental customers in Virginia and North Carolina. Dominion Energy South Carolina segment consists of DESC’s generation, transmission, and distribution of electricity to approximately 0.8 million customers in the central, southern and southwestern portions of South Carolina and the distribution of natural gas to approximately 0.4 million residential, commercial and industrial customers in South Carolina. Contracted Energy segment includes the operations of Millstone, and associated energy marketing and price risk activities and others.</v>
    <v>17700</v>
    <v>New York Stock Exchange</v>
    <v>XNYS</v>
    <v>XNYS</v>
    <v>120 Tredegar St, RICHMOND, VA, 23219-4306 US</v>
    <v>56.41</v>
    <v>Electrical Utilities &amp; IPPs</v>
    <v>Stock</v>
    <v>45525.597000057809</v>
    <v>221</v>
    <v>56.16</v>
    <v>47152868347</v>
    <v>Dominion Energy, Inc.</v>
    <v>Dominion Energy, Inc.</v>
    <v>56.365000000000002</v>
    <v>23.957699999999999</v>
    <v>56.3</v>
    <v>56.205399999999997</v>
    <v>838938400</v>
    <v>D</v>
    <v>Dominion Energy, Inc. (XNYS:D)</v>
    <v>247725</v>
    <v>3714105</v>
    <v>1983</v>
  </rv>
  <rv s="2">
    <v>222</v>
  </rv>
  <rv s="0">
    <v>https://www.bing.com/financeapi/forcetrigger?t=a1mybh&amp;q=XNAS%3aAEP&amp;form=skydnc</v>
    <v>Learn more on Bing</v>
  </rv>
  <rv s="1">
    <v>en-US</v>
    <v>a1mybh</v>
    <v>268435456</v>
    <v>1</v>
    <v>Powered by Refinitiv</v>
    <v>0</v>
    <v>AMERICAN ELECTRIC POWER COMPANY, INC. (XNAS:AEP)</v>
    <v>2</v>
    <v>3</v>
    <v>Finance</v>
    <v>4</v>
    <v>104.41</v>
    <v>69.38</v>
    <v>0.53339999999999999</v>
    <v>0.44</v>
    <v>4.5059999999999996E-3</v>
    <v>USD</v>
    <v>American Electric Power Company, Inc. is an electric public utility holding company. It operates and maintains the electricity transmission system and distribution lines to deliver power. Its segments include Vertically Integrated Utilities, Transmission and Distribution Utilities, AEP Transmission Holdco, and Generation &amp; Marketing. Vertically Integrated Utilities segment is engaged in the generation, transmission, and distribution of electricity for sale to retail and wholesale customers. Transmission and Distribution Utilities segment is engaged in the transmission and distribution of electricity for sale to retail and wholesale customers. AEP Transmission Holdco segment is engaged in the development, construction, and operation of transmission facilities. Generation &amp; Marketing segment conducts marketing, risk management and retail activities. It is also an electricity producer with nearly 29,000 megawatts (MW) of generating capacity, including about 6,100 MW of renewable energy.</v>
    <v>17250</v>
    <v>Nasdaq Stock Market</v>
    <v>XNAS</v>
    <v>XNAS</v>
    <v>1 Riverside Plz, COLUMBUS, OH, 43215-2355 US</v>
    <v>98.21</v>
    <v>Electrical Utilities &amp; IPPs</v>
    <v>Stock</v>
    <v>45525.597012418752</v>
    <v>224</v>
    <v>97.64</v>
    <v>52190329600</v>
    <v>AMERICAN ELECTRIC POWER COMPANY, INC.</v>
    <v>AMERICAN ELECTRIC POWER COMPANY, INC.</v>
    <v>97.99</v>
    <v>19.491</v>
    <v>97.64</v>
    <v>98.08</v>
    <v>532120000</v>
    <v>AEP</v>
    <v>AMERICAN ELECTRIC POWER COMPANY, INC. (XNAS:AEP)</v>
    <v>135551</v>
    <v>3174717</v>
    <v>1925</v>
  </rv>
  <rv s="2">
    <v>225</v>
  </rv>
  <rv s="0">
    <v>https://www.bing.com/financeapi/forcetrigger?t=a1q5nm&amp;q=XNYS%3aCOP&amp;form=skydnc</v>
    <v>Learn more on Bing</v>
  </rv>
  <rv s="1">
    <v>en-US</v>
    <v>a1q5nm</v>
    <v>268435456</v>
    <v>1</v>
    <v>Powered by Refinitiv</v>
    <v>0</v>
    <v>CONOCOPHILLIPS (XNYS:COP)</v>
    <v>2</v>
    <v>3</v>
    <v>Finance</v>
    <v>4</v>
    <v>135.18</v>
    <v>102.2658</v>
    <v>1.2304999999999999</v>
    <v>0.15</v>
    <v>1.3650000000000001E-3</v>
    <v>USD</v>
    <v>ConocoPhillips is an exploration and production company. The Company operates through six segments. The Alaska segment primarily explores for, produces, transports and markets crude oil, natural gas, and natural gas liquids (NGLs). The Lower 48 segment consists of operations located in the 48 contiguous United States and the Gulf of Mexico. Its Canada segments consist of the Surmont oil sands developments in Alberta and British Columbia. The Europe, Middle East and North Africa segment consists of operations principally located in the Norwegian sector of the North Sea, the Norwegian Sea, Qatar, Libya, and commercial and terminal operations in the United Kingdom. The Asia Pacific segment has exploration and production operations in China, Malaysia, Australia and commercial operations in China, Singapore, and Japan. The Other International segment includes interests in Colombia as well as contingencies associated with prior operations in other countries.</v>
    <v>10200</v>
    <v>New York Stock Exchange</v>
    <v>XNYS</v>
    <v>XNYS</v>
    <v>925 N. Eldridge Parkway, HOUSTON, TX, 77079-2703 US</v>
    <v>111.19</v>
    <v>Oil &amp; Gas</v>
    <v>Stock</v>
    <v>45525.597018818749</v>
    <v>227</v>
    <v>109.8</v>
    <v>127737500000</v>
    <v>CONOCOPHILLIPS</v>
    <v>CONOCOPHILLIPS</v>
    <v>110.59</v>
    <v>12.2279</v>
    <v>109.85</v>
    <v>110</v>
    <v>1161250000</v>
    <v>COP</v>
    <v>CONOCOPHILLIPS (XNYS:COP)</v>
    <v>394799</v>
    <v>6429051</v>
    <v>2001</v>
  </rv>
  <rv s="2">
    <v>228</v>
  </rv>
  <rv s="0">
    <v>https://www.bing.com/financeapi/forcetrigger?t=a21d27&amp;q=XNYS%3aPSX&amp;form=skydnc</v>
    <v>Learn more on Bing</v>
  </rv>
  <rv s="1">
    <v>en-US</v>
    <v>a21d27</v>
    <v>268435456</v>
    <v>1</v>
    <v>Powered by Refinitiv</v>
    <v>0</v>
    <v>PHILLIPS 66 (XNYS:PSX)</v>
    <v>2</v>
    <v>3</v>
    <v>Finance</v>
    <v>4</v>
    <v>174.08</v>
    <v>107.851</v>
    <v>1.3260000000000001</v>
    <v>0.69</v>
    <v>5.2119999999999996E-3</v>
    <v>USD</v>
    <v>Phillips 66 is a diversified and integrated downstream energy provider that manufactures, transports and markets products that drive the global economy. The Company’s Midstream segment provides crude oil and refined petroleum product transportation, terminating and processing services, as well as natural gas and natural gas liquids (NGL) transportation, storage, fractionation, gathering, processing and marketing services, mainly in the United States. Its Chemicals segment consists of its 50% equity investment in Chevron Phillips Chemical Company LLC, which manufactures and markets petrochemicals and plastics on a worldwide basis. Its Refining segment refines crude oil and other feedstocks into petroleum products, such as gasoline, distillates and aviation fuels. Its Marketing and Specialties segment purchases for resale and markets refined products. Its Renewable Fuels segment processes renewable feedstocks into renewable products at the Rodeo Renewable Energy Complex.</v>
    <v>14000</v>
    <v>New York Stock Exchange</v>
    <v>XNYS</v>
    <v>XNYS</v>
    <v>2331 Citywest Blvd., HOUSTON, TX, 77042 US</v>
    <v>134.35</v>
    <v>Oil &amp; Gas</v>
    <v>Stock</v>
    <v>45525.59700951328</v>
    <v>230</v>
    <v>132.94999999999999</v>
    <v>55703189136</v>
    <v>PHILLIPS 66</v>
    <v>PHILLIPS 66</v>
    <v>133.79</v>
    <v>11.358499999999999</v>
    <v>132.38999999999999</v>
    <v>133.08000000000001</v>
    <v>418569200</v>
    <v>PSX</v>
    <v>PHILLIPS 66 (XNYS:PSX)</v>
    <v>608275</v>
    <v>2277228</v>
    <v>2011</v>
  </rv>
  <rv s="2">
    <v>231</v>
  </rv>
  <rv s="0">
    <v>https://www.bing.com/financeapi/forcetrigger?t=a1xvzr&amp;q=XNYS%3aMPC&amp;form=skydnc</v>
    <v>Learn more on Bing</v>
  </rv>
  <rv s="1">
    <v>en-US</v>
    <v>a1xvzr</v>
    <v>268435456</v>
    <v>1</v>
    <v>Powered by Refinitiv</v>
    <v>0</v>
    <v>MARATHON PETROLEUM CORPORATION (XNYS:MPC)</v>
    <v>2</v>
    <v>3</v>
    <v>Finance</v>
    <v>4</v>
    <v>221.11</v>
    <v>139.32</v>
    <v>1.3721000000000001</v>
    <v>0.86499999999999999</v>
    <v>5.0649999999999992E-3</v>
    <v>USD</v>
    <v>Marathon Petroleum Corporation is an integrated, downstream energy company. The Company operates through two segments: Refining &amp; Marketing and Midstream. The Refining &amp; Marketing segment refines crude oil and other feedstocks, including renewable feedstocks, at its refineries in the Gulf Coast, Mid-Continent and West Coast regions of the United States. The Company sells refined products to wholesale marketing customers domestically and internationally, to buyers on the spot market, to independent entrepreneurs who operate primarily Marathon branded outlets and through long-term supply contracts with direct dealers who operate locations mainly under the ARCO brand. The Midstream segment gathers, transports, stores and distributes crude oil, refined products, including renewable diesel, and other hydrocarbon-based products principally for the Refining &amp; Marketing segment via refining logistics assets, pipelines, terminals, towboats and barges, and others.</v>
    <v>18200</v>
    <v>New York Stock Exchange</v>
    <v>XNYS</v>
    <v>XNYS</v>
    <v>539 SOUTH MAIN STREET, FINDLAY, OH, 45840-3229 US</v>
    <v>172.68870000000001</v>
    <v>Oil &amp; Gas</v>
    <v>Stock</v>
    <v>45525.597008772653</v>
    <v>233</v>
    <v>171</v>
    <v>57435130000</v>
    <v>MARATHON PETROLEUM CORPORATION</v>
    <v>MARATHON PETROLEUM CORPORATION</v>
    <v>171.95</v>
    <v>8.9588000000000001</v>
    <v>170.785</v>
    <v>171.65</v>
    <v>334684100</v>
    <v>MPC</v>
    <v>MARATHON PETROLEUM CORPORATION (XNYS:MPC)</v>
    <v>175369</v>
    <v>2391456</v>
    <v>2009</v>
  </rv>
  <rv s="2">
    <v>234</v>
  </rv>
  <rv s="0">
    <v>https://www.bing.com/financeapi/forcetrigger?t=a25e77&amp;q=XNYS%3aVLO&amp;form=skydnc</v>
    <v>Learn more on Bing</v>
  </rv>
  <rv s="1">
    <v>en-US</v>
    <v>a25e77</v>
    <v>268435456</v>
    <v>1</v>
    <v>Powered by Refinitiv</v>
    <v>0</v>
    <v>VALERO ENERGY CORPORATION (XNYS:VLO)</v>
    <v>2</v>
    <v>3</v>
    <v>Finance</v>
    <v>4</v>
    <v>184.79</v>
    <v>119.88</v>
    <v>1.3914</v>
    <v>1.1200000000000001</v>
    <v>7.9290000000000003E-3</v>
    <v>USD</v>
    <v>Valero Energy Corporation, through its subsidiaries, is a multinational manufacturer and marketer of petroleum-based and low-carbon liquid transportation fuels, and petrochemical products. The Company sells its products primarily in the United States, Canada, the United Kingdom, Ireland and Latin America. The Company operates through three segments: Refining, Renewable Diesel, and Ethanol. The Refining segment includes the operations of its petroleum refineries, the associated activities to market its refined petroleum products, and the logistics assets that support those operations. The Renewable Diesel segment includes the operations of Diamond Green Diesel (DGD) and the associated activities to market renewable diesel and renewable naphtha. The Ethanol segment includes the operations of its ethanol plants and the associated activities to market its ethanol and co-products. The Company owns over 15 petroleum refineries located in the United States, Canada and the United Kingdom.</v>
    <v>9886</v>
    <v>New York Stock Exchange</v>
    <v>XNYS</v>
    <v>XNYS</v>
    <v>1 Valero Way, SAN ANTONIO, TX, 78249 US</v>
    <v>143.21</v>
    <v>Oil &amp; Gas</v>
    <v>Stock</v>
    <v>45525.596987303128</v>
    <v>236</v>
    <v>141.52000000000001</v>
    <v>45615775590</v>
    <v>VALERO ENERGY CORPORATION</v>
    <v>VALERO ENERGY CORPORATION</v>
    <v>142.36000000000001</v>
    <v>8.0589999999999993</v>
    <v>141.26</v>
    <v>142.38</v>
    <v>320380500</v>
    <v>VLO</v>
    <v>VALERO ENERGY CORPORATION (XNYS:VLO)</v>
    <v>250831</v>
    <v>2642409</v>
    <v>1981</v>
  </rv>
  <rv s="2">
    <v>237</v>
  </rv>
  <rv s="0">
    <v>https://www.bing.com/financeapi/forcetrigger?t=a1wkbh&amp;q=XNYS%3aKMI&amp;form=skydnc</v>
    <v>Learn more on Bing</v>
  </rv>
  <rv s="1">
    <v>en-US</v>
    <v>a1wkbh</v>
    <v>268435456</v>
    <v>1</v>
    <v>Powered by Refinitiv</v>
    <v>0</v>
    <v>KINDER MORGAN, INC. (XNYS:KMI)</v>
    <v>2</v>
    <v>3</v>
    <v>Finance</v>
    <v>4</v>
    <v>21.86</v>
    <v>15.89</v>
    <v>0.92069999999999996</v>
    <v>-0.14649999999999999</v>
    <v>-6.966E-3</v>
    <v>USD</v>
    <v>Kinder Morgan, Inc. is an energy infrastructure company. The Company operates approximately 79,000 miles of pipelines and 139 terminals. Its Natural Gas Pipelines business segment includes interstate and intrastate pipelines, underground storage facilities, liquefied natural gas (LNG) liquefaction and terminal facilities, and NGL fractionation facilities. Its Products Pipelines business segment consists of its refined petroleum products, crude oil and condensate pipelines, and associated terminals, its Southeast terminals, its condensate processing facility, and its transmix processing facilities. Its Terminals business segment includes the operations of its refined petroleum product, chemical, renewable fuel, and other liquid terminal facilities and all of its petroleum coke, metal and ores facilities. Its CO2 business segment produces, transports, and markets carbon dioxide for use in enhanced oil recovery projects as a flooding medium for recovering crude oil from mature oil fields.</v>
    <v>10891</v>
    <v>New York Stock Exchange</v>
    <v>XNYS</v>
    <v>XNYS</v>
    <v>1001 Louisiana Street, Suite 1000, HOUSTON, TX, 77002 US</v>
    <v>21.1</v>
    <v>Oil &amp; Gas Related Equipment and Services</v>
    <v>Stock</v>
    <v>45525.597005323434</v>
    <v>239</v>
    <v>20.862500000000001</v>
    <v>46350155560</v>
    <v>KINDER MORGAN, INC.</v>
    <v>KINDER MORGAN, INC.</v>
    <v>21.09</v>
    <v>19.209900000000001</v>
    <v>21.03</v>
    <v>20.883500000000002</v>
    <v>2219463000</v>
    <v>KMI</v>
    <v>KINDER MORGAN, INC. (XNYS:KMI)</v>
    <v>1471093</v>
    <v>16141933</v>
    <v>2006</v>
  </rv>
  <rv s="2">
    <v>240</v>
  </rv>
  <rv s="0">
    <v>https://www.bing.com/financeapi/forcetrigger?t=a25xm7&amp;q=XNYS%3aWMB&amp;form=skydnc</v>
    <v>Learn more on Bing</v>
  </rv>
  <rv s="1">
    <v>en-US</v>
    <v>a25xm7</v>
    <v>268435456</v>
    <v>1</v>
    <v>Powered by Refinitiv</v>
    <v>0</v>
    <v>THE WILLIAMS COMPANIES, INC. (XNYS:WMB)</v>
    <v>2</v>
    <v>3</v>
    <v>Finance</v>
    <v>4</v>
    <v>45.1</v>
    <v>32.494999999999997</v>
    <v>1.0762</v>
    <v>-0.08</v>
    <v>-1.805E-3</v>
    <v>USD</v>
    <v>The Williams Companies, Inc. is an energy company. Its segments include Transmission &amp; Gulf of Mexico, Northeast G&amp;P, West, and Gas &amp; NGL Marketing Services. Transmission &amp; Gulf of Mexico segment comprises of its interstate natural gas pipelines, Transco and Northwest Pipeline, as well as natural gas gathering and processing and crude oil production handling and transportation assets in the Gulf Coast region. The Northeast G&amp;P segment comprises of its midstream gathering, processing and fractionation businesses in the Marcellus Shale region, and the Utica Shale region of eastern Ohio. West segment comprises of its gas gathering, processing, and treating operations in the Rocky Mountain region of Colorado and Wyoming, the Barnett Shale region of north-central Texas, the Eagle Ford Shale region of South Texas, the Haynesville Shale region, and the Mid-Continent region. The Gas &amp; NGL Marketing Services segment includes its natural gas liquids (NGL) and natural gas marketing services.</v>
    <v>5601</v>
    <v>New York Stock Exchange</v>
    <v>XNYS</v>
    <v>XNYS</v>
    <v>One Williams Ctr, TULSA, OK, 74172 US</v>
    <v>44.62</v>
    <v>Oil &amp; Gas Related Equipment and Services</v>
    <v>Stock</v>
    <v>45525.596994675783</v>
    <v>242</v>
    <v>44.23</v>
    <v>53925507440</v>
    <v>THE WILLIAMS COMPANIES, INC.</v>
    <v>THE WILLIAMS COMPANIES, INC.</v>
    <v>44.45</v>
    <v>19.093299999999999</v>
    <v>44.32</v>
    <v>44.24</v>
    <v>1218931000</v>
    <v>WMB</v>
    <v>THE WILLIAMS COMPANIES, INC. (XNYS:WMB)</v>
    <v>420580</v>
    <v>6854100</v>
    <v>1987</v>
  </rv>
  <rv s="2">
    <v>243</v>
  </rv>
  <rv s="0">
    <v>https://www.bing.com/financeapi/forcetrigger?t=a1x1ec&amp;q=XNYS%3aLNG&amp;form=skydnc</v>
    <v>Learn more on Bing</v>
  </rv>
  <rv s="1">
    <v>en-US</v>
    <v>a1x1ec</v>
    <v>268435456</v>
    <v>1</v>
    <v>Powered by Refinitiv</v>
    <v>0</v>
    <v>CHENIERE ENERGY, INC. (XNYS:LNG)</v>
    <v>2</v>
    <v>3</v>
    <v>Finance</v>
    <v>4</v>
    <v>187.35</v>
    <v>152.31</v>
    <v>0.95120000000000005</v>
    <v>-1.325</v>
    <v>-7.2379999999999996E-3</v>
    <v>USD</v>
    <v>Cheniere Energy, Inc. (Cheniere) is an energy infrastructure company primarily engaged in liquefied natural gas (LNG)-related businesses. The Company provides clean, secure LNG to integrated energy companies, utilities, and energy trading companies worldwide. It owns and operates two natural gas liquefaction and export facilities at the Sabine Pass LNG and Corpus Christi LNG terminal. Sabine Pass LNG terminal located in Cameron Parish, Louisiana, which has natural gas liquefaction facilities consisting of six operational natural gas liquefaction Trains for a total production capacity of over 30 million tons per annum (mtpa) of LNG (the SPL Project). Corpus Christi LNG terminal near Corpus Christi, Texas, owns and operates three Trains for a total production capacity of approximately 15 mtpa of LNG. In addition, the Company operates a 21.5-mile natural gas supply pipeline that interconnects the Corpus Christi LNG terminal with several interstate and intrastate natural gas pipelines.</v>
    <v>1605</v>
    <v>New York Stock Exchange</v>
    <v>XNYS</v>
    <v>XNYS</v>
    <v>845 Texas Avenue, Suite 1250, HOUSTON, TX, 77002 US</v>
    <v>183.98</v>
    <v>Oil &amp; Gas Related Equipment and Services</v>
    <v>Stock</v>
    <v>45525.597030092191</v>
    <v>245</v>
    <v>181.72</v>
    <v>41124004559</v>
    <v>CHENIERE ENERGY, INC.</v>
    <v>CHENIERE ENERGY, INC.</v>
    <v>183.535</v>
    <v>9.7490000000000006</v>
    <v>183.07</v>
    <v>181.745</v>
    <v>226273100</v>
    <v>LNG</v>
    <v>CHENIERE ENERGY, INC. (XNYS:LNG)</v>
    <v>134833</v>
    <v>1536222</v>
    <v>1983</v>
  </rv>
  <rv s="2">
    <v>246</v>
  </rv>
  <rv s="0">
    <v>https://www.bing.com/financeapi/forcetrigger?t=a1sp52&amp;q=XNYS%3aFCX&amp;form=skydnc</v>
    <v>Learn more on Bing</v>
  </rv>
  <rv s="1">
    <v>en-US</v>
    <v>a1sp52</v>
    <v>268435456</v>
    <v>1</v>
    <v>Powered by Refinitiv</v>
    <v>0</v>
    <v>FREEPORT-MCMORAN INC. (XNYS:FCX)</v>
    <v>2</v>
    <v>3</v>
    <v>Finance</v>
    <v>4</v>
    <v>55.234999999999999</v>
    <v>32.825000000000003</v>
    <v>1.8955</v>
    <v>5.5E-2</v>
    <v>1.263E-3</v>
    <v>USD</v>
    <v>Freeport-McMoRan Inc. is an international mining company. The Company operates geographically diverse assets with significant proven and probable reserves of copper, gold and molybdenum. Its portfolio of assets includes the Grasberg minerals district in Indonesia, which is a copper and gold deposits, and significant mining operations in North America and South America, including the Morenci minerals district in Arizona and the Cerro Verde operation in Peru. Its segments include the Morenci, Cerro Verde and Grasberg (Indonesia mining) copper mines, the Rod &amp; Refining operations and Atlantic Copper Smelting &amp; Refining. In North America, it operates seven copper mines: Morenci, Bagdad, Safford (including Lone Star), Sierrita and Miami in Arizona, and Chino and Tyrone in New Mexico, and two molybdenum mines: Henderson and Climax in Colorado. In South America, it also operates the El Abra copper mine. The Morenci mine produces copper cathode, copper concentrate and molybdenum concentrate.</v>
    <v>27200</v>
    <v>New York Stock Exchange</v>
    <v>XNYS</v>
    <v>XNYS</v>
    <v>333 N Central Ave, PHOENIX, AZ, 85004 US</v>
    <v>44.11</v>
    <v>Metals &amp; Mining</v>
    <v>Stock</v>
    <v>45525.597025682815</v>
    <v>248</v>
    <v>43.47</v>
    <v>62625368760</v>
    <v>FREEPORT-MCMORAN INC.</v>
    <v>FREEPORT-MCMORAN INC.</v>
    <v>43.99</v>
    <v>32.650500000000001</v>
    <v>43.53</v>
    <v>43.585000000000001</v>
    <v>1436856000</v>
    <v>FCX</v>
    <v>FREEPORT-MCMORAN INC. (XNYS:FCX)</v>
    <v>1072844</v>
    <v>12745530</v>
    <v>1987</v>
  </rv>
  <rv s="2">
    <v>249</v>
  </rv>
  <rv s="0">
    <v>https://www.bing.com/financeapi/forcetrigger?t=a1yeec&amp;q=XNYS%3aNEM&amp;form=skydnc</v>
    <v>Learn more on Bing</v>
  </rv>
  <rv s="6">
    <v>en-US</v>
    <v>a1yeec</v>
    <v>268435456</v>
    <v>1</v>
    <v>Powered by Refinitiv</v>
    <v>10</v>
    <v>NEWMONT CORPORATION (XNYS:NEM)</v>
    <v>2</v>
    <v>11</v>
    <v>Finance</v>
    <v>4</v>
    <v>52.07</v>
    <v>29.42</v>
    <v>0.50690000000000002</v>
    <v>-0.31419999999999998</v>
    <v>-6.1070000000000004E-3</v>
    <v>USD</v>
    <v>Newmont Corporation is a gold company and a producer of copper, zinc, lead, and silver. The Company’s portfolio of assets and prospects is anchored in mining jurisdictions in Africa, Australia, Latin America &amp; Caribbean, North America, and Papua New Guinea. Its African operations include Ahafo and Akyem. Its Australian operations include Boddington, Cadia, Tanami and Telfer. Its Latin America and Caribbean (LATAC) operations include Cerro Negro, Merian, Penasquito, Pueblo Viejo JV and Yanacocha. Its North American projects include Brucejack, Cripple Creek &amp; Victor, Eleonore, Musselwhite, Nevada Gold Mines JV, Porcupine and Red Chris. Its Papua New Guinea projects include Lihir. Its Ahafo mine is located in the Ahafo region, approximately 290 kilometers (km) northwest of Accra, Ghana. Boddington is located 130 km southeast of Perth in Western Australia and its project area comprises over 52,506 acres (21,249 hectares) of mining tenure leased from the State of Western Australia.</v>
    <v>21700</v>
    <v>New York Stock Exchange</v>
    <v>XNYS</v>
    <v>XNYS</v>
    <v>6900 E Layton Avenue, Suite 700, DENVER, CO, 80237 US</v>
    <v>51.72</v>
    <v>Metals &amp; Mining</v>
    <v>Stock</v>
    <v>45525.596959756251</v>
    <v>251</v>
    <v>51.05</v>
    <v>58674699858</v>
    <v>NEWMONT CORPORATION</v>
    <v>NEWMONT CORPORATION</v>
    <v>51.7</v>
    <v>51.45</v>
    <v>51.135800000000003</v>
    <v>1147429000</v>
    <v>NEM</v>
    <v>NEWMONT CORPORATION (XNYS:NEM)</v>
    <v>830885</v>
    <v>7639503</v>
    <v>2001</v>
  </rv>
  <rv s="2">
    <v>252</v>
  </rv>
  <rv s="0">
    <v>https://www.bing.com/financeapi/forcetrigger?t=a1mrjc&amp;q=XNYS%3aGOLD&amp;form=skydnc</v>
    <v>Learn more on Bing</v>
  </rv>
  <rv s="1">
    <v>en-US</v>
    <v>a1mrjc</v>
    <v>268435456</v>
    <v>1</v>
    <v>Powered by Refinitiv</v>
    <v>0</v>
    <v>BARRICK GOLD CORPORATION (XNYS:GOLD)</v>
    <v>2</v>
    <v>12</v>
    <v>Finance</v>
    <v>4</v>
    <v>20.89</v>
    <v>13.76</v>
    <v>0.47349999999999998</v>
    <v>-6.59E-2</v>
    <v>-3.2290000000000001E-3</v>
    <v>USD</v>
    <v>Barrick Gold Corporation is a Canada-based gold and copper producer. The Company is principally engaged in the production and sale of gold and copper, as well as related activities, such as exploration and mine development. The Company has ownership interests in producing gold mines that are located in Argentina, Canada, Cote d'Ivoire, the Democratic Republic of the Congo, the Dominican Republic, Mali, Tanzania and the United States. The Company’s operations include Nevada Gold Mines, Bulyanhulu, Hemlo, Jabal Sayid, Kibali, Loulo-Gounkoto, Lumwana, North Mara, Porgera, Pueblo Viejo, Tongon, Veladero and Zaldivar. Its Bulyanhulu operation is located in north-west Tanzania, approximately 55 kilometers (km) south of Lake Victoria and 150 km southwest of the city of Mwanza. The Hemlo operation is located north of Lake Superior on the Trans-Canada Highway, approximately 35 km east of Marathon, Ontario, and it is an underground operation.</v>
    <v>24600</v>
    <v>New York Stock Exchange</v>
    <v>XNYS</v>
    <v>XNYS</v>
    <v>161 Bay Street, Suite 3700, Suite 3700, 161 Bay Street, P.O. Box 212, TORONTO, ON, M5J 2S1 CA</v>
    <v>20.48</v>
    <v>Metals &amp; Mining</v>
    <v>Stock</v>
    <v>45525.597014085157</v>
    <v>254</v>
    <v>20.3</v>
    <v>48726020000</v>
    <v>BARRICK GOLD CORPORATION</v>
    <v>BARRICK GOLD CORPORATION</v>
    <v>20.43</v>
    <v>23.692599999999999</v>
    <v>20.41</v>
    <v>20.344100000000001</v>
    <v>1752734000</v>
    <v>GOLD</v>
    <v>BARRICK GOLD CORPORATION (XNYS:GOLD)</v>
    <v>2936451</v>
    <v>22017413</v>
    <v>2018</v>
  </rv>
  <rv s="2">
    <v>255</v>
  </rv>
  <rv s="0">
    <v>https://www.bing.com/financeapi/forcetrigger?t=a1t7oc&amp;q=XNYS%3aFNV&amp;form=skydnc</v>
    <v>Learn more on Bing</v>
  </rv>
  <rv s="6">
    <v>en-US</v>
    <v>a1t7oc</v>
    <v>268435456</v>
    <v>1</v>
    <v>Powered by Refinitiv</v>
    <v>10</v>
    <v>Franco-Nevada Corporation (XNYS:FNV)</v>
    <v>2</v>
    <v>13</v>
    <v>Finance</v>
    <v>4</v>
    <v>146.43</v>
    <v>102.29</v>
    <v>0.68489999999999995</v>
    <v>0.32</v>
    <v>2.5640000000000003E-3</v>
    <v>USD</v>
    <v>Franco-Nevada Corporation is a Canada-based gold-focused royalty and streaming company. The Company focuses on precious metals, including gold, silver, and platinum group metals. The Company owns a portfolio of royalty, stream and working interests, covering properties at various stages, from production to early exploration located in South America, Central America and Mexico, United States, Canada, Australia, Europe and Africa. Its segments include Mining and Energy. The Company’s assets include Candelaria, Tocantinzinho, Antapaccay, Cerro Moro, Cascabel (Alpala), Condestable, Cobre Panama, Guadalupe-Palmarejo, Stillwater, Goldstrike, Marigold, Bald Mountain, South Arturo, Mesquite, Detour Lake, Eskay Creek, Canadian Malartic, Courageous Lake, Goldfields, Cariboo, Golden Highway, Stibnite Gold, Sterling, Granite Creek (Pinson), Mesquite, Castle Mountain, Yanacocha mine and Monument Bay. Its Cascabel asset is a copper-gold-silver project located in northern Ecuador.</v>
    <v>40</v>
    <v>New York Stock Exchange</v>
    <v>XNYS</v>
    <v>XNYS</v>
    <v>199 Bay Street, Suite 2000, P.O. Box 285, Commerce Court Postal Station, TORONTO, ON, M5L 1G9 CA</v>
    <v>125.26</v>
    <v>Metals &amp; Mining</v>
    <v>Stock</v>
    <v>45525.59696178203</v>
    <v>257</v>
    <v>124.51</v>
    <v>32683760000</v>
    <v>Franco-Nevada Corporation</v>
    <v>Franco-Nevada Corporation</v>
    <v>124.82</v>
    <v>124.8</v>
    <v>125.12</v>
    <v>192426700</v>
    <v>FNV</v>
    <v>Franco-Nevada Corporation (XNYS:FNV)</v>
    <v>47207</v>
    <v>599642</v>
    <v>2008</v>
  </rv>
  <rv s="2">
    <v>258</v>
  </rv>
  <rv s="0">
    <v>https://www.bing.com/financeapi/forcetrigger?t=a25zc7&amp;q=XNYS%3aWPM&amp;form=skydnc</v>
    <v>Learn more on Bing</v>
  </rv>
  <rv s="1">
    <v>en-US</v>
    <v>a25zc7</v>
    <v>268435456</v>
    <v>1</v>
    <v>Powered by Refinitiv</v>
    <v>0</v>
    <v>Wheaton Precious Metals Corp. (XNYS:WPM)</v>
    <v>2</v>
    <v>12</v>
    <v>Finance</v>
    <v>4</v>
    <v>63.06</v>
    <v>38.373800000000003</v>
    <v>0.69940000000000002</v>
    <v>-0.215</v>
    <v>-3.4949999999999998E-3</v>
    <v>USD</v>
    <v>Wheaton Precious Metals Corp. is a Canada-based precious metals streaming company. The Company is primarily engaged in the sale of precious metals, including gold, silver, palladium, and cobalt. It has streaming agreements for about 19 operating mines and 13 development stage projects. Its operating assets include Salobo mine (Salobo), Antamina, Penasquito, Constancia, Sudbury, Stillwater, San Dimas, Voisey’s Bay, Other Gold, and Other Silver. Its development assets include Blackwater Project, Marmato Mine, Copper World Complex, Goose Project, and Curipamba Project, and others. The Salobo is the copper deposit located in Brazil. Salobo is an integrated operation of open pit mining, mineral processing beneficiation, concentrate loading and transportation. The Antamina mine is a copper mine. The Antamina mine is located in the Andes Mountain range of Peru at an average elevation of 4,200 meters. The Penasquito is a gold mine and silver mine as well as the producers of zinc and lead.</v>
    <v>42</v>
    <v>New York Stock Exchange</v>
    <v>XNYS</v>
    <v>XNYS</v>
    <v>Suite 3500 - 1021 West Hastings St., VANCOUVER, BC, V6E 0C3 CA</v>
    <v>61.75</v>
    <v>Metals &amp; Mining</v>
    <v>Stock</v>
    <v>45525.596980497656</v>
    <v>260</v>
    <v>61.268999999999998</v>
    <v>38060640000</v>
    <v>Wheaton Precious Metals Corp.</v>
    <v>Wheaton Precious Metals Corp.</v>
    <v>61.58</v>
    <v>48.865600000000001</v>
    <v>61.515000000000001</v>
    <v>61.3</v>
    <v>453635300</v>
    <v>WPM</v>
    <v>Wheaton Precious Metals Corp. (XNYS:WPM)</v>
    <v>182223</v>
    <v>1609949</v>
    <v>1994</v>
  </rv>
  <rv s="2">
    <v>261</v>
  </rv>
  <rv s="0">
    <v>https://www.bing.com/financeapi/forcetrigger?t=a1my2w&amp;q=XNYS%3aAEM&amp;form=skydnc</v>
    <v>Learn more on Bing</v>
  </rv>
  <rv s="1">
    <v>en-US</v>
    <v>a1my2w</v>
    <v>268435456</v>
    <v>1</v>
    <v>Powered by Refinitiv</v>
    <v>0</v>
    <v>AGNICO EAGLE MINES LIMITED (XNYS:AEM)</v>
    <v>2</v>
    <v>12</v>
    <v>Finance</v>
    <v>4</v>
    <v>82.44</v>
    <v>43.22</v>
    <v>1.073</v>
    <v>-0.18</v>
    <v>-2.1940000000000002E-3</v>
    <v>USD</v>
    <v>Agnico Eagle Mines Limited is a Canada-based gold mining company engaged in producing precious metals from operations in Canada, Australia, Finland and Mexico. It has a pipeline of exploration and development projects in these countries as well as in the United States. Its operations include Canadian Malartic Complex, Detour Lake, Fosterville, Goldex, Kittila, La India, LaRonde Complex, Macassa, Meadowbank Complex, Meliadine and Pinos Altos. Its exploration site includes Anza, Barsele, Delta, Douay/Joutel, Kirkland Lake Regional, Kuotko, Hope Bay/ Oro, Monument Bay and others. The Canadian Malartic Complex is located over 25 kilometers (km) west of Val-d’Or in northwestern Quebec, Canada. The Detour Lake operation is located in northeastern Ontario, over 300 km northeast of Timmins and 185 km by road northeast of Cochrane, within the northernmost Abitibi Greenstone Belt. The Fosterville mine is a high-grade, low-cost underground gold mine, located 20 km from the city of Bendigo.</v>
    <v>10155</v>
    <v>New York Stock Exchange</v>
    <v>XNYS</v>
    <v>XNYS</v>
    <v>145 King Street East, Suite 400, TORONTO, ON, M5C 2Y7 CA</v>
    <v>82.11</v>
    <v>Metals &amp; Mining</v>
    <v>Stock</v>
    <v>45525.596995242966</v>
    <v>263</v>
    <v>81.365899999999996</v>
    <v>55912520000</v>
    <v>AGNICO EAGLE MINES LIMITED</v>
    <v>AGNICO EAGLE MINES LIMITED</v>
    <v>81.99</v>
    <v>66.780100000000004</v>
    <v>82.04</v>
    <v>81.86</v>
    <v>500201500</v>
    <v>AEM</v>
    <v>AGNICO EAGLE MINES LIMITED (XNYS:AEM)</v>
    <v>275289</v>
    <v>2224909</v>
    <v>2024</v>
  </rv>
  <rv s="2">
    <v>264</v>
  </rv>
  <rv s="0">
    <v>https://www.bing.com/financeapi/forcetrigger?t=a21ylh&amp;q=XNAS%3aRGLD&amp;form=skydnc</v>
    <v>Learn more on Bing</v>
  </rv>
  <rv s="1">
    <v>en-US</v>
    <v>a21ylh</v>
    <v>268435456</v>
    <v>1</v>
    <v>Powered by Refinitiv</v>
    <v>0</v>
    <v>ROYAL GOLD, INC. (XNAS:RGLD)</v>
    <v>2</v>
    <v>3</v>
    <v>Finance</v>
    <v>4</v>
    <v>141.05000000000001</v>
    <v>100.55</v>
    <v>0.9052</v>
    <v>6.5000000000000002E-2</v>
    <v>4.682E-4</v>
    <v>USD</v>
    <v>Royal Gold, Inc. is a precious metals stream and royalty company engaged in the acquisition and management of precious metal streams, royalties and similar production-based interests. The Company's segments include Acquisition and Management of Stream Interests, and Acquisition and Management of Royalty Interests. The Acquisition and Management of Stream Interests segment includes a metal stream, which is a purchase agreement that provides the right to purchase all or a portion of one or more metals produced from a mine, at a price determined for the life of the transaction by the purchase agreement. The Acquisition and Management of Royalty Interests segment includes non-operating interests in mining projects that provide the right to revenue or metals produced from the project after deducting specified costs, if any. The Company owns interests on approximately 178 properties on five continents, including interests on 37 producing mines and 22 development stage projects.</v>
    <v>30</v>
    <v>Nasdaq Stock Market</v>
    <v>XNAS</v>
    <v>XNAS</v>
    <v>SUITE 1000, 1660 WYNKOOP STREET, DENVER, CO, 80202-1132 US</v>
    <v>139.49</v>
    <v>Metals &amp; Mining</v>
    <v>Stock</v>
    <v>45525.596752198435</v>
    <v>266</v>
    <v>138.36000000000001</v>
    <v>9130419341</v>
    <v>ROYAL GOLD, INC.</v>
    <v>ROYAL GOLD, INC.</v>
    <v>139.49</v>
    <v>37.953099999999999</v>
    <v>138.82</v>
    <v>138.88499999999999</v>
    <v>65740860</v>
    <v>RGLD</v>
    <v>ROYAL GOLD, INC. (XNAS:RGLD)</v>
    <v>15390</v>
    <v>304406</v>
    <v>1981</v>
  </rv>
  <rv s="2">
    <v>267</v>
  </rv>
  <rv s="0">
    <v>https://www.bing.com/financeapi/forcetrigger?t=a1mnur&amp;q=XNYS%3aAA&amp;form=skydnc</v>
    <v>Learn more on Bing</v>
  </rv>
  <rv s="6">
    <v>en-US</v>
    <v>a1mnur</v>
    <v>268435456</v>
    <v>1</v>
    <v>Powered by Refinitiv</v>
    <v>10</v>
    <v>ALCOA CORPORATION (XNYS:AA)</v>
    <v>2</v>
    <v>11</v>
    <v>Finance</v>
    <v>4</v>
    <v>45.48</v>
    <v>23.07</v>
    <v>2.4258999999999999</v>
    <v>-0.54</v>
    <v>-1.5994999999999999E-2</v>
    <v>USD</v>
    <v>Alcoa Corporation is a vertically integrated aluminum company, which is engaged in bauxite mining, alumina refining, aluminum production (smelting and casting) and energy generation. Its Alumina segment consists of its worldwide refining system, which processes bauxite into alumina. The alumina produced by this segment is sold to internal and external aluminum smelter customers; a portion of the alumina is sold to external customers who process it into industrial chemical products. Its Aluminum segment consists of worldwide smelting and cast house system, which processes alumina into primary aluminum, and portfolio of energy assets in Brazil, Canada and the United States. Its smelting operations produce molten primary aluminum, which is then formed by the casting operations into either common alloy ingot or into value-add ingot products. It owns and controls Alcoa World Alumina and Chemicals joint venture that owns, operates or has an interest in bauxite mines and alumina refineries.</v>
    <v>13600</v>
    <v>New York Stock Exchange</v>
    <v>XNYS</v>
    <v>XNYS</v>
    <v>201 Isabella Street, Suite 500, PITTSBURGH, PA, 15212 US</v>
    <v>34.049999999999997</v>
    <v>Metals &amp; Mining</v>
    <v>Stock</v>
    <v>45525.597018321096</v>
    <v>269</v>
    <v>33.19</v>
    <v>8582058122</v>
    <v>ALCOA CORPORATION</v>
    <v>ALCOA CORPORATION</v>
    <v>34.04</v>
    <v>33.76</v>
    <v>33.22</v>
    <v>258340100</v>
    <v>AA</v>
    <v>ALCOA CORPORATION (XNYS:AA)</v>
    <v>743622</v>
    <v>7608010</v>
    <v>2016</v>
  </rv>
  <rv s="2">
    <v>270</v>
  </rv>
  <rv s="0">
    <v>https://www.bing.com/financeapi/forcetrigger?t=a1ythw&amp;q=XNYS%3aNUE&amp;form=skydnc</v>
    <v>Learn more on Bing</v>
  </rv>
  <rv s="1">
    <v>en-US</v>
    <v>a1ythw</v>
    <v>268435456</v>
    <v>1</v>
    <v>Powered by Refinitiv</v>
    <v>0</v>
    <v>NUCOR CORPORATION (XNYS:NUE)</v>
    <v>2</v>
    <v>3</v>
    <v>Finance</v>
    <v>4</v>
    <v>203</v>
    <v>139.41</v>
    <v>1.5691999999999999</v>
    <v>1.63</v>
    <v>1.1367E-2</v>
    <v>USD</v>
    <v>Nucor Corporation is a manufacturer of steel and steel products, with operating facilities in the United States, Canada and Mexico. Its segments include steel mills, steel products, raw materials, and Nucor Data Systems. The Steel Mills segment produces sheet steel (hot-rolled, cold-rolled and galvanized), plate steel, structural steel (wide-flange beams, beam blanks, H-piling, and sheet piling) and bar steel (blooms, billets, concrete reinforcing bar, merchant bar and engineered special bar quality. The Steel products segment produces steel joists and joist girders, steel deck, galvanized torque tubes used in solar arrays, hollow structural section (HSS) steel tubing, electrical conduit, fabricated concrete reinforcing steel, cold finished steel, and steel fasteners. The Raw materials segment produces direct reduced iron (DRI), brokers ferrous and nonferrous metals, and pig iron. Nucor Data Systems serves its customers in the data center infrastructure industry.</v>
    <v>32000</v>
    <v>New York Stock Exchange</v>
    <v>XNYS</v>
    <v>XNYS</v>
    <v>1915 REXFORD RD, CHARLOTTE, NC, 28211 US</v>
    <v>145.43</v>
    <v>Metals &amp; Mining</v>
    <v>Stock</v>
    <v>45525.596957337497</v>
    <v>272</v>
    <v>144.53</v>
    <v>34421130140</v>
    <v>NUCOR CORPORATION</v>
    <v>NUCOR CORPORATION</v>
    <v>145.05000000000001</v>
    <v>10.3218</v>
    <v>143.4</v>
    <v>145.03</v>
    <v>237338000</v>
    <v>NUE</v>
    <v>NUCOR CORPORATION (XNYS:NUE)</v>
    <v>101037</v>
    <v>1511767</v>
    <v>1958</v>
  </rv>
  <rv s="2">
    <v>273</v>
  </rv>
  <rv s="0">
    <v>https://www.bing.com/financeapi/forcetrigger?t=a23p6h&amp;q=XNAS%3aSTLD&amp;form=skydnc</v>
    <v>Learn more on Bing</v>
  </rv>
  <rv s="1">
    <v>en-US</v>
    <v>a23p6h</v>
    <v>268435456</v>
    <v>1</v>
    <v>Powered by Refinitiv</v>
    <v>0</v>
    <v>STEEL DYNAMICS, INC. (XNAS:STLD)</v>
    <v>2</v>
    <v>3</v>
    <v>Finance</v>
    <v>4</v>
    <v>151.34</v>
    <v>95.525000000000006</v>
    <v>1.3379000000000001</v>
    <v>1.4</v>
    <v>1.2074E-2</v>
    <v>USD</v>
    <v>Steel Dynamics, Inc. is a steel producer and metal recycler in the North America. Its segments include Steel Operations, Metals Recycling Operations, Steel Fabrication Operations and Aluminum Operations. Steel Operations segment consists primarily of steelmaking and various coating operations. Metals Recycling operations segment include both ferrous and nonferrous scrap metal processing, transportation, marketing, brokerage and scrap management services, strategically located primarily in close proximity to its steel mills and other end-user scrap consumers, across the United States, and Central and Northern Mexico. Steel fabrication operations segment include seven new millennium building systems plants that primarily serve the nonresidential construction industry across the United States. The Aluminum Operations includes the recycled aluminum flat rolled products mill being constructed in Columbus, Mississippi, and two satellite recycled aluminum slab centers in Arizona and Mexico.</v>
    <v>12600</v>
    <v>Nasdaq Stock Market</v>
    <v>XNAS</v>
    <v>XNAS</v>
    <v>7575 W JEFFERSON BLVD, FORT WAYNE, IN, 46804 US</v>
    <v>118.12</v>
    <v>Metals &amp; Mining</v>
    <v>Stock</v>
    <v>45525.596973876563</v>
    <v>275</v>
    <v>117.05</v>
    <v>18107398375</v>
    <v>STEEL DYNAMICS, INC.</v>
    <v>STEEL DYNAMICS, INC.</v>
    <v>117.54</v>
    <v>9.2979000000000003</v>
    <v>115.95</v>
    <v>117.35</v>
    <v>154302500</v>
    <v>STLD</v>
    <v>STEEL DYNAMICS, INC. (XNAS:STLD)</v>
    <v>117317</v>
    <v>1234298</v>
    <v>1994</v>
  </rv>
  <rv s="2">
    <v>276</v>
  </rv>
  <rv s="0">
    <v>https://www.bing.com/financeapi/forcetrigger?t=a265bh&amp;q=XNYS%3aX&amp;form=skydnc</v>
    <v>Learn more on Bing</v>
  </rv>
  <rv s="1">
    <v>en-US</v>
    <v>a265bh</v>
    <v>268435456</v>
    <v>1</v>
    <v>Powered by Refinitiv</v>
    <v>0</v>
    <v>UNITED STATES STEEL CORPORATION (XNYS:X)</v>
    <v>2</v>
    <v>3</v>
    <v>Finance</v>
    <v>4</v>
    <v>50.2</v>
    <v>29.84</v>
    <v>1.8853</v>
    <v>0.9</v>
    <v>2.3715E-2</v>
    <v>USD</v>
    <v>United States Steel Corporation is a steel producer. The Company operates through four segments: North American Flat-Rolled (Flat-Rolled), Mini Mill, U. S. Steel Europe (USSE) and Tubular Products (Tubular). The Flat-Rolled segment is involved in the production of slabs, strip mill plates, sheets and tin mill products, as well as all iron ore, direct reduced grade pellets, pig iron, and coke production facilities in the United States. The Mini Mill segment produces hot-rolled, cold-rolled, coated sheets and electrical steels. The USSE segment produces and sells slabs, strip mill plate, sheet, tin mill products and spiral welded pipe. The Tubular segment produces and sells rounds, seamless and electric resistance welded (ERW) steel casing and tubing (OCTG), and standard and line pipe and mechanical tubing. It serves the automotive, construction, appliance, energy, container, and packaging industries with high value-added steel products such as its XG3 advanced high-strength steel.</v>
    <v>21803</v>
    <v>New York Stock Exchange</v>
    <v>XNYS</v>
    <v>XNYS</v>
    <v>ROOM 1500, 600 GRANT ST, PITTSBURGH, PA, 15219-2800 US</v>
    <v>39</v>
    <v>Metals &amp; Mining</v>
    <v>Stock</v>
    <v>45525.597024339841</v>
    <v>278</v>
    <v>38.115000000000002</v>
    <v>8739769815</v>
    <v>UNITED STATES STEEL CORPORATION</v>
    <v>UNITED STATES STEEL CORPORATION</v>
    <v>38.18</v>
    <v>17.017299999999999</v>
    <v>37.950000000000003</v>
    <v>38.85</v>
    <v>224961900</v>
    <v>X</v>
    <v>UNITED STATES STEEL CORPORATION (XNYS:X)</v>
    <v>550670</v>
    <v>2790016</v>
    <v>2001</v>
  </rv>
  <rv s="2">
    <v>279</v>
  </rv>
  <rv s="0">
    <v>https://www.bing.com/financeapi/forcetrigger?t=a1ptbh&amp;q=XNYS%3aCLF&amp;form=skydnc</v>
    <v>Learn more on Bing</v>
  </rv>
  <rv s="1">
    <v>en-US</v>
    <v>a1ptbh</v>
    <v>268435456</v>
    <v>1</v>
    <v>Powered by Refinitiv</v>
    <v>0</v>
    <v>CLEVELAND-CLIFFS INC. (XNYS:CLF)</v>
    <v>2</v>
    <v>3</v>
    <v>Finance</v>
    <v>4</v>
    <v>22.97</v>
    <v>12.39</v>
    <v>1.9778</v>
    <v>0.30499999999999999</v>
    <v>2.4597000000000001E-2</v>
    <v>USD</v>
    <v>Cleveland-Cliffs Inc. is a flat-rolled steel producer and engaged in manufacturing iron ore pellets in North America. The Company is vertically integrated from mined raw materials, direct reduced iron, and ferrous scrap to primary steelmaking and downstream finishing, stamping, tooling, and tubing. It offers advanced high-strength steels (AHSS), hot-dipped galvanized, aluminized, galvalume, electrogalvanized, galvanneal, hot-rolled coil (HRC), cold-rolled coil, plate, tinplate, grain oriented electrical steel (GOES), non-oriented electrical steel (NOES), stainless steels, tool and die, stamped components, rail, slab and cast ingot. Its tubular components and tooling and stamping segments provide carbon and stainless steel tubing products, advanced-engineered solutions, tool design and build, hot and cold stamped steel components and complex assemblies. It serves various markets, such as automotive, infrastructure and manufacturing, steel producers, and distributors and converters.</v>
    <v>28000</v>
    <v>New York Stock Exchange</v>
    <v>XNYS</v>
    <v>XNYS</v>
    <v>200 Public Square, Ste. 3300, CLEVELAND, OH, 44114-2315 US</v>
    <v>12.8</v>
    <v>Metals &amp; Mining</v>
    <v>Stock</v>
    <v>45525.596946735939</v>
    <v>281</v>
    <v>12.585000000000001</v>
    <v>5946453282</v>
    <v>CLEVELAND-CLIFFS INC.</v>
    <v>CLEVELAND-CLIFFS INC.</v>
    <v>12.61</v>
    <v>156.6052</v>
    <v>12.4</v>
    <v>12.705</v>
    <v>468040400</v>
    <v>CLF</v>
    <v>CLEVELAND-CLIFFS INC. (XNYS:CLF)</v>
    <v>1888060</v>
    <v>9193252</v>
    <v>1985</v>
  </rv>
  <rv s="2">
    <v>282</v>
  </rv>
  <rv s="0">
    <v>https://www.bing.com/financeapi/forcetrigger?t=a1y1tc&amp;q=XNYS%3aMT&amp;form=skydnc</v>
    <v>Learn more on Bing</v>
  </rv>
  <rv s="6">
    <v>en-US</v>
    <v>a1y1tc</v>
    <v>268435456</v>
    <v>1</v>
    <v>Powered by Refinitiv</v>
    <v>10</v>
    <v>ArcelorMittal SA (XNYS:MT)</v>
    <v>2</v>
    <v>11</v>
    <v>Finance</v>
    <v>4</v>
    <v>29.01</v>
    <v>20.52</v>
    <v>1.7593000000000001</v>
    <v>0.42499999999999999</v>
    <v>1.8624000000000002E-2</v>
    <v>USD</v>
    <v>ArcelorMittal SA is a Luxembourg-based holding company. The Company, via its subsidiaries, owns and operates steel, iron ore manufacturing and coal mining facilities in Europe, North and South America, Asia, and Africa. The Company is organized in five operating segments: NAFTA; Brazil; Europe; Africa and Commonwealth of Independent States (ACIS), and Mining. The NAFTA, Brazil, Europe, and ACIS segments produce flat, long, and tubular products including slabs, hot-rolled coil, cold-rolled coil, coated steel products, among others. The Mining segment provides steel operations and comprises all mines owned by the Company in the Americas, Europe, Africa, and countries of the Commonwealth of Independent States (CIS).</v>
    <v>126756</v>
    <v>New York Stock Exchange</v>
    <v>XNYS</v>
    <v>XNYS</v>
    <v>24-26 Boulevard d'Avranches, LUXEMBOURG, LUXEMBOURG-NA, 1160 LU</v>
    <v>23.26</v>
    <v>Metals &amp; Mining</v>
    <v>Stock</v>
    <v>45525.596947592188</v>
    <v>284</v>
    <v>23.16</v>
    <v>19524630000</v>
    <v>ArcelorMittal SA</v>
    <v>ArcelorMittal SA</v>
    <v>23.195</v>
    <v>22.82</v>
    <v>23.245000000000001</v>
    <v>852809800</v>
    <v>MT</v>
    <v>ArcelorMittal SA (XNYS:MT)</v>
    <v>306008</v>
    <v>1916653</v>
    <v>2001</v>
  </rv>
  <rv s="2">
    <v>285</v>
  </rv>
  <rv s="0">
    <v>https://www.bing.com/financeapi/forcetrigger?t=a221mw&amp;q=XNYS%3aRIO&amp;form=skydnc</v>
    <v>Learn more on Bing</v>
  </rv>
  <rv s="1">
    <v>en-US</v>
    <v>a221mw</v>
    <v>268435456</v>
    <v>1</v>
    <v>Powered by Refinitiv</v>
    <v>0</v>
    <v>RIO TINTO PLC (XNYS:RIO)</v>
    <v>2</v>
    <v>3</v>
    <v>Finance</v>
    <v>4</v>
    <v>75.089100000000002</v>
    <v>59.311799999999998</v>
    <v>0.68</v>
    <v>1.28</v>
    <v>2.0644999999999997E-2</v>
    <v>USD</v>
    <v>Rio Tinto plc is a United Kingdom-based mining and metals company. The Company operates in 35 countries where it produces iron ore, copper, aluminum, critical minerals and other materials needed for the global energy transition. Its segments include Iron Ore, Aluminum, Copper, and Minerals. Iron Ore segment is engaged in mining and salt and gypsum production in Western Australia. Aluminum segment is engaged in bauxite mining, alumina refining, and aluminum smelting. Copper segment is engaged in mining and refining of copper, gold, silver, molybdenum, other by-products and exploration activities which is the responsibility of the Copper product Company chief executive. Minerals segment includes businesses with products such as borates, titanium dioxide feedstock together with the iron ore company of Canada (iron ore mining and iron concentrate/pellet production). It also includes diamond mining, sorting and marketing and development projects for battery minerals, such as lithium.</v>
    <v>57000</v>
    <v>New York Stock Exchange</v>
    <v>XNYS</v>
    <v>XNYS</v>
    <v>6 St James's Square, LONDON, UNITED KINGDOM-NA, SW1Y 4AD GB</v>
    <v>63.59</v>
    <v>Metals &amp; Mining</v>
    <v>Stock</v>
    <v>45525.597003599221</v>
    <v>287</v>
    <v>63.19</v>
    <v>105609900000</v>
    <v>RIO TINTO PLC</v>
    <v>RIO TINTO PLC</v>
    <v>63.53</v>
    <v>9.4168000000000003</v>
    <v>62</v>
    <v>63.28</v>
    <v>1623900000</v>
    <v>RIO</v>
    <v>RIO TINTO PLC (XNYS:RIO)</v>
    <v>716057</v>
    <v>2976536</v>
    <v>1962</v>
  </rv>
  <rv s="2">
    <v>288</v>
  </rv>
  <rv s="0">
    <v>https://www.bing.com/financeapi/forcetrigger?t=a1oh27&amp;q=XNYS%3aBHP&amp;form=skydnc</v>
    <v>Learn more on Bing</v>
  </rv>
  <rv s="1">
    <v>en-US</v>
    <v>a1oh27</v>
    <v>268435456</v>
    <v>1</v>
    <v>Powered by Refinitiv</v>
    <v>0</v>
    <v>BHP GROUP LIMITED (XNYS:BHP)</v>
    <v>2</v>
    <v>3</v>
    <v>Finance</v>
    <v>4</v>
    <v>69.11</v>
    <v>51.73</v>
    <v>1.0744</v>
    <v>1.36</v>
    <v>2.5354000000000002E-2</v>
    <v>USD</v>
    <v>BHP Group Limited is an Australia-based resources company. The Company is a producer of commodities, including iron ore, copper, nickel, potash and metallurgical (steelmaking) coal. It is focused on offering a range of resources, which provides copper for renewable energy; nickel for electric vehicles; potash for sustainable farming, and iron ore and metallurgical coal for the steel needed for global infrastructure and the energy transition. Its segments include Copper, Iron Ore, and Coal. Its Copper segment is engaged in mining of copper, silver, zinc, molybdenum, uranium, and gold. Its Iron Ore segment is engaged in mining of iron ore. Its Coal segment is engaged in mining of metallurgical coal and energy coal. The Company is also focused on operating Olympic Dam, Prominent Hill, and Carrapateena underground copper-gold mines in South Australia. Its operations are situated in Australia, Europe, China, Japan, India, South Korea, rest of Asia, North America, South America, and others.</v>
    <v>40981</v>
    <v>New York Stock Exchange</v>
    <v>XNYS</v>
    <v>XNYS</v>
    <v>Shop 16 171 Collins St, MELBOURNE, VICTORIA, 3000 AU</v>
    <v>55.35</v>
    <v>Metals &amp; Mining</v>
    <v>Stock</v>
    <v>45525.597016527347</v>
    <v>290</v>
    <v>54.88</v>
    <v>137603400000</v>
    <v>BHP GROUP LIMITED</v>
    <v>BHP GROUP LIMITED</v>
    <v>55.14</v>
    <v>18.410799999999998</v>
    <v>53.64</v>
    <v>55</v>
    <v>2535765000</v>
    <v>BHP</v>
    <v>BHP GROUP LIMITED (XNYS:BHP)</v>
    <v>573283</v>
    <v>2469562</v>
    <v>1885</v>
  </rv>
  <rv s="2">
    <v>291</v>
  </rv>
  <rv s="0">
    <v>https://www.bing.com/financeapi/forcetrigger?t=a256im&amp;q=XNYS%3aVALE&amp;form=skydnc</v>
    <v>Learn more on Bing</v>
  </rv>
  <rv s="1">
    <v>en-US</v>
    <v>a256im</v>
    <v>268435456</v>
    <v>1</v>
    <v>Powered by Refinitiv</v>
    <v>0</v>
    <v>Vale SA (XNYS:VALE)</v>
    <v>2</v>
    <v>3</v>
    <v>Finance</v>
    <v>4</v>
    <v>16.079999999999998</v>
    <v>9.66</v>
    <v>0.94710000000000005</v>
    <v>0.255</v>
    <v>2.4565999999999998E-2</v>
    <v>USD</v>
    <v>Vale SA, formerly Companhia Vale do Rio Doce, is a Brazil-based metal and mining company which is primarily engaged in producing iron ore and nickel. The Company also produces iron ore pellets, copper, platinum group metals (PGMs), gold, silver and cobalt. Vale is engaged in greenfield mineral exploration in five countries and operates logistics systems in Brazil and other regions in the world, including railroads, maritime terminals and ports, which are integrated with mining operations. In addition, Vale has distribution centers to support the delivery of iron ore worldwide. Vale has numerous subsidiaries, including Vale Logistica Uruguay SA, Vale Holdings BV, Vale Overseas Ltd. The Company’s operations abroad cover approximately 30 countries.</v>
    <v>66807</v>
    <v>New York Stock Exchange</v>
    <v>XNYS</v>
    <v>XNYS</v>
    <v>Torre Oscar Niemeyer, Praia de Botafogo n 186 salas 1901 e outras, Botafogo, RIO DE JANEIRO, RIO DE JANEIRO, 34.855-000 BR</v>
    <v>10.705</v>
    <v>Metals &amp; Mining</v>
    <v>Stock</v>
    <v>45525.597023957809</v>
    <v>293</v>
    <v>10.61</v>
    <v>47395260000</v>
    <v>Vale SA</v>
    <v>Vale SA</v>
    <v>10.63</v>
    <v>5.1159999999999997</v>
    <v>10.38</v>
    <v>10.635</v>
    <v>4539008000</v>
    <v>VALE</v>
    <v>Vale SA (XNYS:VALE)</v>
    <v>4528385</v>
    <v>29361817</v>
    <v>1943</v>
  </rv>
  <rv s="2">
    <v>294</v>
  </rv>
  <rv s="0">
    <v>https://www.bing.com/financeapi/forcetrigger?t=a22ktc&amp;q=XNYS%3aSCCO&amp;form=skydnc</v>
    <v>Learn more on Bing</v>
  </rv>
  <rv s="1">
    <v>en-US</v>
    <v>a22ktc</v>
    <v>268435456</v>
    <v>1</v>
    <v>Powered by Refinitiv</v>
    <v>0</v>
    <v>SOUTHERN COPPER CORPORATION (XNYS:SCCO)</v>
    <v>2</v>
    <v>3</v>
    <v>Finance</v>
    <v>4</v>
    <v>129.06720000000001</v>
    <v>67.844200000000001</v>
    <v>1.1822999999999999</v>
    <v>0.43</v>
    <v>4.1619999999999999E-3</v>
    <v>USD</v>
    <v>Southern Copper Corporation is an integrated copper producer. The Company is engaged in the production of copper, molybdenum, silver, and zinc. The Company’s mining, smelting and refining facilities are located in Peru and Mexico and conducts exploration activities in those countries and in Argentina, Chile and Ecuador. Its segments include the Peruvian operations, Mexican open-pit operations and Mexican underground mining operations. Its Peruvian operations include the Toquepala and Cuajone mine complexes and smelting and refining plants, including a precious metals plant, industrial railroad and port facilities. Its Mexican open-pit operations include the La Caridad and Buenavista mine complexes and the smelting and refining plants, including a precious metals plant and a copper rod plant and support facilities that service both mines. Its Mexican underground mining operations include five underground mines that produce zinc, copper, lead, silver and gold, and a zinc refinery.</v>
    <v>15810</v>
    <v>New York Stock Exchange</v>
    <v>XNYS</v>
    <v>XNYS</v>
    <v>7310 NORTH 16TH ST., SUITE 135, PHOENIX, AZ, 85020 US</v>
    <v>104.77</v>
    <v>Metals &amp; Mining</v>
    <v>Stock</v>
    <v>45525.596925948441</v>
    <v>296</v>
    <v>103.07</v>
    <v>81499131750</v>
    <v>SOUTHERN COPPER CORPORATION</v>
    <v>SOUTHERN COPPER CORPORATION</v>
    <v>104.6</v>
    <v>29.462700000000002</v>
    <v>103.32</v>
    <v>103.75</v>
    <v>785533800</v>
    <v>SCCO</v>
    <v>SOUTHERN COPPER CORPORATION (XNYS:SCCO)</v>
    <v>100124</v>
    <v>1165060</v>
    <v>1995</v>
  </rv>
  <rv s="2">
    <v>297</v>
  </rv>
  <rv s="0">
    <v>https://www.bing.com/financeapi/forcetrigger?t=a243sm&amp;q=XNYS%3aTECK&amp;form=skydnc</v>
    <v>Learn more on Bing</v>
  </rv>
  <rv s="1">
    <v>en-US</v>
    <v>a243sm</v>
    <v>268435456</v>
    <v>1</v>
    <v>Powered by Refinitiv</v>
    <v>0</v>
    <v>Teck Resources Limited (XNYS:TECK)</v>
    <v>2</v>
    <v>12</v>
    <v>Finance</v>
    <v>4</v>
    <v>55.13</v>
    <v>34.375</v>
    <v>1.3596999999999999</v>
    <v>0.29370000000000002</v>
    <v>6.058E-3</v>
    <v>USD</v>
    <v>Teck Resources Limited is a Canadian resource company. The Company operates a portfolio of copper and zinc operations across North and South America. The Company’s operations and projects include Antamina, Cardinal River, Galore Creek Project, Carmen de Andacollo, Highland Valley Copper, Trail Operations, Quebrada Blanca, Carmen de Andacollo, HVC Mine Life Extension Project, Galore Creek Project, NorthMet Project, Mesaba Project, NuevaUnion Project, Red Dog, Sullivan Mine and Trail Operations. The Antamina mine is a copper and zinc mine, located in the Andes Mountain range, 270 kilometers north of Lima, Peru. The deposit is located at an average elevation of 4,200 meters. Its Carmen de Andacollo is located in the Coquimbo Region of central Chile at an elevation of 1,000 meters, approximately 350 kilometers north of Santiago. Its Galore Creek is located within the territory of the Tahltan in northwestern British Columbia, approximately 150 kilometers northwest of Stewart.</v>
    <v>12600</v>
    <v>New York Stock Exchange</v>
    <v>XNYS</v>
    <v>XNYS</v>
    <v>550 Burrard St Suite 3300, VANCOUVER, BC, V6C 0B3 CA</v>
    <v>49.1</v>
    <v>Metals &amp; Mining</v>
    <v>Stock</v>
    <v>45525.597022592185</v>
    <v>299</v>
    <v>48.65</v>
    <v>34266590000</v>
    <v>Teck Resources Limited</v>
    <v>Teck Resources Limited</v>
    <v>48.81</v>
    <v>9.4680999999999997</v>
    <v>48.48</v>
    <v>48.773699999999998</v>
    <v>518435000</v>
    <v>TECK</v>
    <v>Teck Resources Limited (XNYS:TECK)</v>
    <v>184792</v>
    <v>3449508</v>
    <v>2008</v>
  </rv>
  <rv s="2">
    <v>300</v>
  </rv>
  <rv s="0">
    <v>https://www.bing.com/financeapi/forcetrigger?t=aay98m&amp;q=XTSE%3aFM&amp;form=skydnc</v>
    <v>Learn more on Bing</v>
  </rv>
  <rv s="1">
    <v>en-US</v>
    <v>aay98m</v>
    <v>268435456</v>
    <v>1</v>
    <v>Powered by Refinitiv</v>
    <v>0</v>
    <v>First Quantum Minerals Ltd. (XTSE:FM)</v>
    <v>2</v>
    <v>14</v>
    <v>Finance</v>
    <v>15</v>
    <v>37.229999999999997</v>
    <v>9.31</v>
    <v>1.7416</v>
    <v>0.06</v>
    <v>3.5930000000000003E-3</v>
    <v>CAD</v>
    <v>First Quantum Minerals Ltd. is a Canada-based global copper company. The Company produces copper in the form of concentrate, cathode and anode and has inventories of nickel, gold and cobalt. It is engaged in the production of copper, nickel, gold and silver, and related activities including exploration and development. The Company's operating mines include Cobre Panama, Kansanshi, Sentinel, Cobre Las Cruces, Cayeli, Guelb Moghrein, Ravensthorpe and Pyhasalmi. Its development projects include Enterprise, Haquira, Taca Taca and La Granja. Its operating segments include Cobre Panama, Kansanshi, Trident and Ravensthorpe. The Cobre Panama project comprises a series of copper porphyry deposits with main deposits, such as Balboa, Botija, Colina and Valle Grande. The Trident segment includes the Sentinel copper mine and the Enterprise Nickel development project. Its Ravensthorpe Nickel Operation is an open pit mine and primary processing plant located in the southwest of Western Australia.</v>
    <v>16190</v>
    <v>Toronto Stock Exchange</v>
    <v>XTSE</v>
    <v>XTSE</v>
    <v>1133 Melville Street, Suite 3500, The Stack, VANCOUVER, BC, V6E 4E5 CA</v>
    <v>16.850000000000001</v>
    <v>Metals &amp; Mining</v>
    <v>Stock</v>
    <v>45525.586238425924</v>
    <v>302</v>
    <v>16.670000000000002</v>
    <v>13913950000</v>
    <v>First Quantum Minerals Ltd.</v>
    <v>First Quantum Minerals Ltd.</v>
    <v>16.78</v>
    <v>0</v>
    <v>16.7</v>
    <v>16.760000000000002</v>
    <v>834149700</v>
    <v>FM</v>
    <v>First Quantum Minerals Ltd. (XTSE:FM)</v>
    <v>116694</v>
    <v>1343110</v>
    <v>2014</v>
  </rv>
  <rv s="2">
    <v>303</v>
  </rv>
  <rv s="0">
    <v>https://www.bing.com/financeapi/forcetrigger?t=aaz41h&amp;q=XTSE%3aLUN&amp;form=skydnc</v>
    <v>Learn more on Bing</v>
  </rv>
  <rv s="1">
    <v>en-US</v>
    <v>aaz41h</v>
    <v>268435456</v>
    <v>1</v>
    <v>Powered by Refinitiv</v>
    <v>0</v>
    <v>Lundin Mining Corporation (XTSE:LUN)</v>
    <v>2</v>
    <v>14</v>
    <v>Finance</v>
    <v>15</v>
    <v>17.97</v>
    <v>8.18</v>
    <v>1.6687000000000001</v>
    <v>-3.5000000000000003E-2</v>
    <v>-2.6279999999999997E-3</v>
    <v>CAD</v>
    <v>Lundin Mining Corp. is a Canada-based diversified base metals mining company. The Company is engaged in metals mining with projects and operations in Argentina, Brazil, Chile, Portugal, Sweden and the United States primarily producing copper, zinc, gold and nickel. The Company’s operations include Candelaria, Caserones, Chapada, Eagle, Neves-Corvo, Josemaria and Zinkgruvan. Candelaria comprises two adjacent copper mining operations, Candelaria and Ojos del Salado, which produce copper concentrates. Caserones is an open pit copper-molybdenum mine which produces copper concentrate, copper cathode and molybdenum concentrate. Chapada is an open pit copper-gold mine producing copper concentrate. Eagle is an underground mine producing nickel and copper concentrates. Neves-Corvo is a mainly copper and zinc mine producing copper, zinc and lead concentrates. Josemaria is a large-scale copper-gold-silver project. Zinkgruvan is engaged in producing zinc, lead and copper concentrates.</v>
    <v>6019</v>
    <v>Toronto Stock Exchange</v>
    <v>XTSE</v>
    <v>XTSE</v>
    <v>1055 Dunsmuir Street, Suite 2800, Four Bentall Centre, VANCOUVER, BC, V7X 1L2 CA</v>
    <v>13.53</v>
    <v>Metals &amp; Mining</v>
    <v>Stock</v>
    <v>45525.586574074077</v>
    <v>305</v>
    <v>13.26</v>
    <v>10334540000</v>
    <v>Lundin Mining Corporation</v>
    <v>Lundin Mining Corporation</v>
    <v>13.37</v>
    <v>44.217799999999997</v>
    <v>13.32</v>
    <v>13.285</v>
    <v>776778100</v>
    <v>LUN</v>
    <v>Lundin Mining Corporation (XTSE:LUN)</v>
    <v>242928</v>
    <v>1827260</v>
    <v>2007</v>
  </rv>
  <rv s="2">
    <v>306</v>
  </rv>
  <rv s="0">
    <v>https://www.bing.com/financeapi/forcetrigger?t=aayk9c&amp;q=XTSE%3aHBM&amp;form=skydnc</v>
    <v>Learn more on Bing</v>
  </rv>
  <rv s="1">
    <v>en-US</v>
    <v>aayk9c</v>
    <v>268435456</v>
    <v>1</v>
    <v>Powered by Refinitiv</v>
    <v>0</v>
    <v>Hudbay Minerals Inc. (XTSE:HBM)</v>
    <v>2</v>
    <v>14</v>
    <v>Finance</v>
    <v>15</v>
    <v>14.33</v>
    <v>5.4550000000000001</v>
    <v>1.8278000000000001</v>
    <v>0</v>
    <v>0</v>
    <v>CAD</v>
    <v>Hudbay Minerals Inc. is a copper-focused mining company. The Company has operations and pipeline of copper growth projects in tier-one mining-friendly jurisdictions of Canada, Peru, and the United States. The Company’s operating portfolio includes the Constancia mine in Cusco (Peru), the Snow Lake operations in Manitoba (Canada) and the Copper Mountain mine in British Columbia (Canada). Its growth pipeline includes the Copper World project in Arizona, the Mason project in Nevada (United States), the Llaguen project in La Libertad (Peru) and several expansion and exploration opportunities near its existing operations. The Company owns 75% of the Copper Mountain Mine, which is located south of Princeton, British Columbia. Copper Mountain Mine is a conventional open pit, truck, and shovel operation. The mine has approximately 45,000 tons per day plant that utilizes a conventional crushing, grinding and flotation circuit to produce copper concentrates with gold and silver credits.</v>
    <v>2708</v>
    <v>Toronto Stock Exchange</v>
    <v>XTSE</v>
    <v>XTSE</v>
    <v>Suite 800 - 25 York Street, TORONTO, ON, M5J 2V5 CA</v>
    <v>10.94</v>
    <v>Metals &amp; Mining</v>
    <v>Stock</v>
    <v>45525.586238425924</v>
    <v>308</v>
    <v>10.744999999999999</v>
    <v>4238054000</v>
    <v>Hudbay Minerals Inc.</v>
    <v>Hudbay Minerals Inc.</v>
    <v>10.85</v>
    <v>33.724899999999998</v>
    <v>10.78</v>
    <v>10.78</v>
    <v>393602400</v>
    <v>HBM</v>
    <v>Hudbay Minerals Inc. (XTSE:HBM)</v>
    <v>95783</v>
    <v>1635310</v>
    <v>2017</v>
  </rv>
  <rv s="2">
    <v>309</v>
  </rv>
  <rv s="0">
    <v>https://www.bing.com/financeapi/forcetrigger?t=aayy7w&amp;q=XTSE%3aIVN&amp;form=skydnc</v>
    <v>Learn more on Bing</v>
  </rv>
  <rv s="1">
    <v>en-US</v>
    <v>aayy7w</v>
    <v>268435456</v>
    <v>1</v>
    <v>Powered by Refinitiv</v>
    <v>0</v>
    <v>IVANHOE MINES LTD (XTSE:IVN)</v>
    <v>2</v>
    <v>14</v>
    <v>Finance</v>
    <v>15</v>
    <v>21.32</v>
    <v>9.89</v>
    <v>1.9276</v>
    <v>0.19</v>
    <v>1.0685999999999999E-2</v>
    <v>CAD</v>
    <v>Ivanhoe Mines Ltd. is a Canada-based mining, development, and exploration company. It is focused on the mining, development and exploration of minerals and precious metals from its property interests located primarily in Africa. Its projects include Kamoa-Kakula Complex, Western Foreland, Kipushi and Platreef. The Kamoa-Kakula Complex project is a stratiform copper deposit with adjacent prospective exploration areas within the Central African Copperbelt, approximately 25 kilometers (kms) west of the town of Kolwezi and approximately 270 kms west of the provincial capital of Lubumbashi. The 17 licenses in the Western Foreland cover a combined area of 2,407 square kilometers to the north, south and west of the Kamoa-Kakula Copper Complex. The Kipushi Project lies adjacent to the town of Kipushi and 30 kms southwest of the provincial capital of Lubumbashi. Its Platreef project is situated approximately eight km from Mokopane and 280 km northeast of Johannesburg, South Africa.</v>
    <v>1090</v>
    <v>Toronto Stock Exchange</v>
    <v>XTSE</v>
    <v>XTSE</v>
    <v>606-999 Canada Place, VANCOUVER, BC, V6C 3E1 CA</v>
    <v>18.059999999999999</v>
    <v>Metals &amp; Mining</v>
    <v>Stock</v>
    <v>45525.586574074077</v>
    <v>311</v>
    <v>17.87</v>
    <v>23965460000</v>
    <v>IVANHOE MINES LTD</v>
    <v>IVANHOE MINES LTD</v>
    <v>17.87</v>
    <v>115.401</v>
    <v>17.78</v>
    <v>17.97</v>
    <v>1349473000</v>
    <v>IVN</v>
    <v>IVANHOE MINES LTD (XTSE:IVN)</v>
    <v>143895</v>
    <v>2092400</v>
    <v>2012</v>
  </rv>
  <rv s="2">
    <v>312</v>
  </rv>
  <rv s="7">
    <v>12</v>
    <v>Industry</v>
    <v>0</v>
  </rv>
  <rv s="7">
    <v>12</v>
    <v>Instrument type</v>
    <v>0</v>
  </rv>
  <rv s="7">
    <v>12</v>
    <v>Price</v>
    <v>0</v>
  </rv>
  <rv s="7">
    <v>12</v>
    <v>52 week high</v>
    <v>0</v>
  </rv>
  <rv s="7">
    <v>12</v>
    <v>52 week low</v>
    <v>0</v>
  </rv>
  <rv s="7">
    <v>12</v>
    <v>Change (%)</v>
    <v>0</v>
  </rv>
  <rv s="7">
    <v>12</v>
    <v>Volume average</v>
    <v>0</v>
  </rv>
  <rv s="7">
    <v>12</v>
    <v>Market cap</v>
    <v>0</v>
  </rv>
  <rv s="8">
    <v>12</v>
    <v>1</v>
  </rv>
  <rv s="0">
    <v>https://www.bing.com/financeapi/forcetrigger?t=a6qja2&amp;q=DOW+JONES+INDU+AVERAGE+NDX&amp;form=skydnc</v>
    <v>Learn more on Bing</v>
  </rv>
  <rv s="9">
    <v>en-US</v>
    <v>a6qja2</v>
    <v>268435456</v>
    <v>1</v>
    <v>Powered by Refinitiv</v>
    <v>16</v>
    <v>DOW JONES INDU AVERAGE NDX</v>
    <v>17</v>
    <v>18</v>
    <v>Finance</v>
    <v>19</v>
    <v>41376</v>
    <v>32327.200000000001</v>
    <v>-8.42</v>
    <v>-2.062E-4</v>
    <v>US</v>
    <v>40963.61</v>
    <v>Index</v>
    <v>323</v>
    <v>40772.22</v>
    <v>DOW JONES INDU AVERAGE NDX</v>
    <v>40881.03</v>
    <v>40834.97</v>
    <v>40826.550000000003</v>
    <v>DJI</v>
    <v>DOW JONES INDU AVERAGE NDX</v>
  </rv>
  <rv s="2">
    <v>324</v>
  </rv>
</rvData>
</file>

<file path=xl/richData/rdrichvaluestructure.xml><?xml version="1.0" encoding="utf-8"?>
<rvStructures xmlns="http://schemas.microsoft.com/office/spreadsheetml/2017/richdata" count="10">
  <s t="_hyperlink">
    <k n="Address" t="s"/>
    <k n="Text" t="s"/>
  </s>
  <s t="_linkedentitycore">
    <k n="%EntityCulture" t="s"/>
    <k n="%EntityId" t="s"/>
    <k n="%EntityServiceId"/>
    <k n="%IsRefreshable" t="b"/>
    <k n="%ProviderInfo" t="s"/>
    <k n="_Display" t="spb"/>
    <k n="_DisplayString" t="s"/>
    <k n="_Flags" t="spb"/>
    <k n="_Format" t="spb"/>
    <k n="_Icon" t="s"/>
    <k n="_SubLabel" t="spb"/>
    <k n="52 week high"/>
    <k n="52 week low"/>
    <k n="Beta"/>
    <k n="Change"/>
    <k n="Change (%)"/>
    <k n="Currency" t="s"/>
    <k n="Description" t="s"/>
    <k n="Employees"/>
    <k n="Exchange" t="s"/>
    <k n="Exchange abbreviation" t="s"/>
    <k n="ExchangeID" t="s"/>
    <k n="Headquarters" t="s"/>
    <k n="High"/>
    <k n="Industry" t="s"/>
    <k n="Instrument type" t="s"/>
    <k n="Last trade time"/>
    <k n="LearnMoreOnLink" t="r"/>
    <k n="Low"/>
    <k n="Market cap"/>
    <k n="Name" t="s"/>
    <k n="Official name" t="s"/>
    <k n="Open"/>
    <k n="P/E"/>
    <k n="Previous close"/>
    <k n="Price"/>
    <k n="Shares outstanding"/>
    <k n="Ticker symbol" t="s"/>
    <k n="UniqueName" t="s"/>
    <k n="Volume"/>
    <k n="Volume average"/>
    <k n="Year incorporated"/>
  </s>
  <s t="_linkedentity">
    <k n="%cvi" t="r"/>
  </s>
  <s t="_sourceattribution">
    <k n="License" t="r"/>
    <k n="Source" t="r"/>
  </s>
  <s t="_imageurl">
    <k n="_Provider" t="spb"/>
    <k n="Address" t="s"/>
    <k n="Attribution" t="r"/>
    <k n="ComputedImage" t="b"/>
    <k n="More Images Address" t="s"/>
    <k n="Text" t="s"/>
  </s>
  <s t="_linkedentitycore">
    <k n="%EntityCulture" t="s"/>
    <k n="%EntityId" t="s"/>
    <k n="%EntityServiceId"/>
    <k n="%IsRefreshable" t="b"/>
    <k n="%ProviderInfo" t="s"/>
    <k n="_Display" t="spb"/>
    <k n="_DisplayString" t="s"/>
    <k n="_Flags" t="spb"/>
    <k n="_Format" t="spb"/>
    <k n="_Icon" t="s"/>
    <k n="_SubLabel" t="spb"/>
    <k n="52 week high"/>
    <k n="52 week low"/>
    <k n="Beta"/>
    <k n="Change"/>
    <k n="Change (%)"/>
    <k n="Currency" t="s"/>
    <k n="Description" t="s"/>
    <k n="Employees"/>
    <k n="Exchange" t="s"/>
    <k n="Exchange abbreviation" t="s"/>
    <k n="ExchangeID" t="s"/>
    <k n="Headquarters" t="s"/>
    <k n="High"/>
    <k n="Image" t="r"/>
    <k n="Industry" t="s"/>
    <k n="Instrument type" t="s"/>
    <k n="Last trade time"/>
    <k n="LearnMoreOnLink" t="r"/>
    <k n="Low"/>
    <k n="Market cap"/>
    <k n="Name" t="s"/>
    <k n="Official name" t="s"/>
    <k n="Open"/>
    <k n="P/E"/>
    <k n="Previous close"/>
    <k n="Price"/>
    <k n="Shares outstanding"/>
    <k n="Ticker symbol" t="s"/>
    <k n="UniqueName" t="s"/>
    <k n="Volume"/>
    <k n="Volume average"/>
    <k n="Year incorporated"/>
  </s>
  <s t="_linkedentitycore">
    <k n="%EntityCulture" t="s"/>
    <k n="%EntityId" t="s"/>
    <k n="%EntityServiceId"/>
    <k n="%IsRefreshable" t="b"/>
    <k n="%ProviderInfo" t="s"/>
    <k n="_Display" t="spb"/>
    <k n="_DisplayString" t="s"/>
    <k n="_Flags" t="spb"/>
    <k n="_Format" t="spb"/>
    <k n="_Icon" t="s"/>
    <k n="_SubLabel" t="spb"/>
    <k n="52 week high"/>
    <k n="52 week low"/>
    <k n="Beta"/>
    <k n="Change"/>
    <k n="Change (%)"/>
    <k n="Currency" t="s"/>
    <k n="Description" t="s"/>
    <k n="Employees"/>
    <k n="Exchange" t="s"/>
    <k n="Exchange abbreviation" t="s"/>
    <k n="ExchangeID" t="s"/>
    <k n="Headquarters" t="s"/>
    <k n="High"/>
    <k n="Industry" t="s"/>
    <k n="Instrument type" t="s"/>
    <k n="Last trade time"/>
    <k n="LearnMoreOnLink" t="r"/>
    <k n="Low"/>
    <k n="Market cap"/>
    <k n="Name" t="s"/>
    <k n="Official name" t="s"/>
    <k n="Open"/>
    <k n="Previous close"/>
    <k n="Price"/>
    <k n="Shares outstanding"/>
    <k n="Ticker symbol" t="s"/>
    <k n="UniqueName" t="s"/>
    <k n="Volume"/>
    <k n="Volume average"/>
    <k n="Year incorporated"/>
  </s>
  <s t="_error">
    <k n="errorType" t="i"/>
    <k n="field" t="s"/>
    <k n="subType" t="i"/>
  </s>
  <s t="_error">
    <k n="errorType" t="i"/>
    <k n="propagated" t="b"/>
  </s>
  <s t="_linkedentitycore">
    <k n="%EntityCulture" t="s"/>
    <k n="%EntityId" t="s"/>
    <k n="%EntityServiceId"/>
    <k n="%IsRefreshable" t="b"/>
    <k n="%ProviderInfo" t="s"/>
    <k n="_Display" t="spb"/>
    <k n="_DisplayString" t="s"/>
    <k n="_Flags" t="spb"/>
    <k n="_Format" t="spb"/>
    <k n="_Icon" t="s"/>
    <k n="_SubLabel" t="spb"/>
    <k n="52 week high"/>
    <k n="52 week low"/>
    <k n="Change"/>
    <k n="Change (%)"/>
    <k n="Country/region" t="s"/>
    <k n="High"/>
    <k n="Instrument type" t="s"/>
    <k n="LearnMoreOnLink" t="r"/>
    <k n="Low"/>
    <k n="Name" t="s"/>
    <k n="Open"/>
    <k n="Previous close"/>
    <k n="Price"/>
    <k n="Ticker symbol" t="s"/>
    <k n="UniqueName" t="s"/>
  </s>
</rvStructures>
</file>

<file path=xl/richData/rdsupportingpropertybag.xml><?xml version="1.0" encoding="utf-8"?>
<supportingPropertyBags xmlns="http://schemas.microsoft.com/office/spreadsheetml/2017/richdata2">
  <spbArrays count="4">
    <a count="42">
      <v t="s">%EntityServiceId</v>
      <v t="s">_Format</v>
      <v t="s">%IsRefreshable</v>
      <v t="s">%EntityCulture</v>
      <v t="s">%EntityId</v>
      <v t="s">_Icon</v>
      <v t="s">_Display</v>
      <v t="s">Name</v>
      <v t="s">_SubLabel</v>
      <v t="s">Price</v>
      <v t="s">Exchange</v>
      <v t="s">Official name</v>
      <v t="s">Last trade time</v>
      <v t="s">Ticker symbol</v>
      <v t="s">Exchange abbreviation</v>
      <v t="s">Change</v>
      <v t="s">Change (%)</v>
      <v t="s">Currency</v>
      <v t="s">Previous close</v>
      <v t="s">Open</v>
      <v t="s">High</v>
      <v t="s">Low</v>
      <v t="s">52 week high</v>
      <v t="s">52 week low</v>
      <v t="s">Volume</v>
      <v t="s">Volume average</v>
      <v t="s">Market cap</v>
      <v t="s">Beta</v>
      <v t="s">P/E</v>
      <v t="s">Shares outstanding</v>
      <v t="s">Description</v>
      <v t="s">Employees</v>
      <v t="s">Headquarters</v>
      <v t="s">Industry</v>
      <v t="s">Instrument type</v>
      <v t="s">Year incorporated</v>
      <v t="s">_Flags</v>
      <v t="s">UniqueName</v>
      <v t="s">_DisplayString</v>
      <v t="s">LearnMoreOnLink</v>
      <v t="s">ExchangeID</v>
      <v t="s">%ProviderInfo</v>
    </a>
    <a count="43">
      <v t="s">%EntityServiceId</v>
      <v t="s">_Format</v>
      <v t="s">%IsRefreshable</v>
      <v t="s">%EntityCulture</v>
      <v t="s">%EntityId</v>
      <v t="s">_Icon</v>
      <v t="s">_Display</v>
      <v t="s">Name</v>
      <v t="s">_SubLabel</v>
      <v t="s">Price</v>
      <v t="s">Exchange</v>
      <v t="s">Official name</v>
      <v t="s">Last trade time</v>
      <v t="s">Ticker symbol</v>
      <v t="s">Exchange abbreviation</v>
      <v t="s">Change</v>
      <v t="s">Change (%)</v>
      <v t="s">Currency</v>
      <v t="s">Previous close</v>
      <v t="s">Open</v>
      <v t="s">High</v>
      <v t="s">Low</v>
      <v t="s">52 week high</v>
      <v t="s">52 week low</v>
      <v t="s">Volume</v>
      <v t="s">Volume average</v>
      <v t="s">Market cap</v>
      <v t="s">Beta</v>
      <v t="s">P/E</v>
      <v t="s">Shares outstanding</v>
      <v t="s">Description</v>
      <v t="s">Employees</v>
      <v t="s">Headquarters</v>
      <v t="s">Industry</v>
      <v t="s">Instrument type</v>
      <v t="s">Year incorporated</v>
      <v t="s">_Flags</v>
      <v t="s">UniqueName</v>
      <v t="s">_DisplayString</v>
      <v t="s">LearnMoreOnLink</v>
      <v t="s">Image</v>
      <v t="s">ExchangeID</v>
      <v t="s">%ProviderInfo</v>
    </a>
    <a count="41">
      <v t="s">%EntityServiceId</v>
      <v t="s">_Format</v>
      <v t="s">%IsRefreshable</v>
      <v t="s">%EntityCulture</v>
      <v t="s">%EntityId</v>
      <v t="s">_Icon</v>
      <v t="s">_Display</v>
      <v t="s">Name</v>
      <v t="s">_SubLabel</v>
      <v t="s">Price</v>
      <v t="s">Exchange</v>
      <v t="s">Official name</v>
      <v t="s">Last trade time</v>
      <v t="s">Ticker symbol</v>
      <v t="s">Exchange abbreviation</v>
      <v t="s">Change</v>
      <v t="s">Change (%)</v>
      <v t="s">Currency</v>
      <v t="s">Previous close</v>
      <v t="s">Open</v>
      <v t="s">High</v>
      <v t="s">Low</v>
      <v t="s">52 week high</v>
      <v t="s">52 week low</v>
      <v t="s">Volume</v>
      <v t="s">Volume average</v>
      <v t="s">Market cap</v>
      <v t="s">Beta</v>
      <v t="s">Shares outstanding</v>
      <v t="s">Description</v>
      <v t="s">Employees</v>
      <v t="s">Headquarters</v>
      <v t="s">Industry</v>
      <v t="s">Instrument type</v>
      <v t="s">Year incorporated</v>
      <v t="s">_Flags</v>
      <v t="s">UniqueName</v>
      <v t="s">_DisplayString</v>
      <v t="s">LearnMoreOnLink</v>
      <v t="s">ExchangeID</v>
      <v t="s">%ProviderInfo</v>
    </a>
    <a count="26">
      <v t="s">%EntityServiceId</v>
      <v t="s">_Format</v>
      <v t="s">%IsRefreshable</v>
      <v t="s">%EntityCulture</v>
      <v t="s">%EntityId</v>
      <v t="s">_Icon</v>
      <v t="s">_Display</v>
      <v t="s">Name</v>
      <v t="s">Price</v>
      <v t="s">Ticker symbol</v>
      <v t="s">_SubLabel</v>
      <v t="s">Change</v>
      <v t="s">Change (%)</v>
      <v t="s">Country/region</v>
      <v t="s">Previous close</v>
      <v t="s">Open</v>
      <v t="s">High</v>
      <v t="s">Low</v>
      <v t="s">52 week high</v>
      <v t="s">52 week low</v>
      <v t="s">Instrument type</v>
      <v t="s">_Flags</v>
      <v t="s">UniqueName</v>
      <v t="s">_DisplayString</v>
      <v t="s">LearnMoreOnLink</v>
      <v t="s">%ProviderInfo</v>
    </a>
  </spbArrays>
  <spbData count="20">
    <spb s="0">
      <v>0</v>
      <v>Name</v>
      <v>LearnMoreOnLink</v>
    </spb>
    <spb s="1">
      <v>0</v>
      <v>0</v>
      <v>0</v>
    </spb>
    <spb s="2">
      <v>1</v>
      <v>1</v>
      <v>1</v>
      <v>1</v>
    </spb>
    <spb s="3">
      <v>1</v>
      <v>2</v>
      <v>2</v>
      <v>1</v>
      <v>3</v>
      <v>1</v>
      <v>1</v>
      <v>1</v>
      <v>4</v>
      <v>4</v>
      <v>5</v>
      <v>6</v>
      <v>1</v>
      <v>1</v>
      <v>1</v>
      <v>4</v>
      <v>7</v>
      <v>8</v>
      <v>9</v>
      <v>4</v>
    </spb>
    <spb s="4">
      <v>Real-Time Nasdaq Last Sale</v>
      <v>from previous close</v>
      <v>from previous close</v>
      <v>Source: Nasdaq Last Sale</v>
      <v>GMT</v>
    </spb>
    <spb s="0">
      <v>1</v>
      <v>Name</v>
      <v>LearnMoreOnLink</v>
    </spb>
    <spb s="5">
      <v>0</v>
      <v>0</v>
    </spb>
    <spb s="6">
      <v>6</v>
      <v>1</v>
      <v>1</v>
      <v>1</v>
      <v>1</v>
    </spb>
    <spb s="7">
      <v>1</v>
      <v>2</v>
      <v>2</v>
      <v>1</v>
      <v>3</v>
      <v>1</v>
      <v>10</v>
      <v>1</v>
      <v>1</v>
      <v>4</v>
      <v>4</v>
      <v>5</v>
      <v>6</v>
      <v>1</v>
      <v>1</v>
      <v>1</v>
      <v>4</v>
      <v>7</v>
      <v>8</v>
      <v>9</v>
      <v>4</v>
    </spb>
    <spb s="8">
      <v>Powered by Refinitiv</v>
    </spb>
    <spb s="0">
      <v>2</v>
      <v>Name</v>
      <v>LearnMoreOnLink</v>
    </spb>
    <spb s="9">
      <v>1</v>
      <v>2</v>
      <v>1</v>
      <v>3</v>
      <v>1</v>
      <v>1</v>
      <v>1</v>
      <v>4</v>
      <v>4</v>
      <v>5</v>
      <v>6</v>
      <v>1</v>
      <v>1</v>
      <v>1</v>
      <v>4</v>
      <v>7</v>
      <v>8</v>
      <v>9</v>
      <v>4</v>
    </spb>
    <spb s="3">
      <v>1</v>
      <v>2</v>
      <v>2</v>
      <v>1</v>
      <v>3</v>
      <v>1</v>
      <v>1</v>
      <v>1</v>
      <v>4</v>
      <v>4</v>
      <v>5</v>
      <v>11</v>
      <v>1</v>
      <v>1</v>
      <v>1</v>
      <v>4</v>
      <v>7</v>
      <v>8</v>
      <v>9</v>
      <v>4</v>
    </spb>
    <spb s="9">
      <v>1</v>
      <v>2</v>
      <v>1</v>
      <v>3</v>
      <v>1</v>
      <v>1</v>
      <v>1</v>
      <v>4</v>
      <v>4</v>
      <v>5</v>
      <v>11</v>
      <v>1</v>
      <v>1</v>
      <v>1</v>
      <v>4</v>
      <v>7</v>
      <v>8</v>
      <v>9</v>
      <v>4</v>
    </spb>
    <spb s="3">
      <v>12</v>
      <v>2</v>
      <v>2</v>
      <v>12</v>
      <v>3</v>
      <v>12</v>
      <v>12</v>
      <v>12</v>
      <v>4</v>
      <v>4</v>
      <v>5</v>
      <v>11</v>
      <v>12</v>
      <v>12</v>
      <v>12</v>
      <v>4</v>
      <v>7</v>
      <v>8</v>
      <v>9</v>
      <v>4</v>
    </spb>
    <spb s="10">
      <v>Delayed 20 minutes</v>
      <v>from previous close</v>
      <v>from previous close</v>
      <v>GMT</v>
    </spb>
    <spb s="0">
      <v>3</v>
      <v>Name</v>
      <v>LearnMoreOnLink</v>
    </spb>
    <spb s="11">
      <v>1</v>
      <v>1</v>
      <v>1</v>
    </spb>
    <spb s="12">
      <v>1</v>
      <v>1</v>
      <v>3</v>
      <v>1</v>
      <v>1</v>
      <v>1</v>
      <v>5</v>
      <v>1</v>
      <v>1</v>
      <v>1</v>
      <v>9</v>
    </spb>
    <spb s="13">
      <v>from previous close</v>
      <v>from previous close</v>
    </spb>
  </spbData>
</supportingPropertyBags>
</file>

<file path=xl/richData/rdsupportingpropertybagstructure.xml><?xml version="1.0" encoding="utf-8"?>
<spbStructures xmlns="http://schemas.microsoft.com/office/spreadsheetml/2017/richdata2" count="14">
  <s>
    <k n="^Order" t="spba"/>
    <k n="TitleProperty" t="s"/>
    <k n="SubTitleProperty" t="s"/>
  </s>
  <s>
    <k n="ShowInCardView" t="b"/>
    <k n="ShowInDotNotation" t="b"/>
    <k n="ShowInAutoComplete" t="b"/>
  </s>
  <s>
    <k n="ExchangeID" t="spb"/>
    <k n="UniqueName" t="spb"/>
    <k n="`%ProviderInfo" t="spb"/>
    <k n="LearnMoreOnLink" t="spb"/>
  </s>
  <s>
    <k n="Low" t="i"/>
    <k n="P/E" t="i"/>
    <k n="Beta" t="i"/>
    <k n="High" t="i"/>
    <k n="Name" t="i"/>
    <k n="Open" t="i"/>
    <k n="Price" t="i"/>
    <k n="Change" t="i"/>
    <k n="Volume" t="i"/>
    <k n="Employees" t="i"/>
    <k n="Change (%)" t="i"/>
    <k n="Market cap" t="i"/>
    <k n="52 week low" t="i"/>
    <k n="52 week high" t="i"/>
    <k n="Previous close" t="i"/>
    <k n="Volume average" t="i"/>
    <k n="Last trade time" t="i"/>
    <k n="Year incorporated" t="i"/>
    <k n="`%EntityServiceId" t="i"/>
    <k n="Shares outstanding" t="i"/>
  </s>
  <s>
    <k n="Price" t="s"/>
    <k n="Change" t="s"/>
    <k n="Change (%)" t="s"/>
    <k n="ExchangeID" t="s"/>
    <k n="Last trade time" t="s"/>
  </s>
  <s>
    <k n="ShowInDotNotation" t="b"/>
    <k n="ShowInAutoComplete" t="b"/>
  </s>
  <s>
    <k n="Image" t="spb"/>
    <k n="ExchangeID" t="spb"/>
    <k n="UniqueName" t="spb"/>
    <k n="`%ProviderInfo" t="spb"/>
    <k n="LearnMoreOnLink" t="spb"/>
  </s>
  <s>
    <k n="Low" t="i"/>
    <k n="P/E" t="i"/>
    <k n="Beta" t="i"/>
    <k n="High" t="i"/>
    <k n="Name" t="i"/>
    <k n="Open" t="i"/>
    <k n="Image" t="i"/>
    <k n="Price" t="i"/>
    <k n="Change" t="i"/>
    <k n="Volume" t="i"/>
    <k n="Employees" t="i"/>
    <k n="Change (%)" t="i"/>
    <k n="Market cap" t="i"/>
    <k n="52 week low" t="i"/>
    <k n="52 week high" t="i"/>
    <k n="Previous close" t="i"/>
    <k n="Volume average" t="i"/>
    <k n="Last trade time" t="i"/>
    <k n="Year incorporated" t="i"/>
    <k n="`%EntityServiceId" t="i"/>
    <k n="Shares outstanding" t="i"/>
  </s>
  <s>
    <k n="name" t="s"/>
  </s>
  <s>
    <k n="Low" t="i"/>
    <k n="Beta" t="i"/>
    <k n="High" t="i"/>
    <k n="Name" t="i"/>
    <k n="Open" t="i"/>
    <k n="Price" t="i"/>
    <k n="Change" t="i"/>
    <k n="Volume" t="i"/>
    <k n="Employees" t="i"/>
    <k n="Change (%)" t="i"/>
    <k n="Market cap" t="i"/>
    <k n="52 week low" t="i"/>
    <k n="52 week high" t="i"/>
    <k n="Previous close" t="i"/>
    <k n="Volume average" t="i"/>
    <k n="Last trade time" t="i"/>
    <k n="Year incorporated" t="i"/>
    <k n="`%EntityServiceId" t="i"/>
    <k n="Shares outstanding" t="i"/>
  </s>
  <s>
    <k n="Price" t="s"/>
    <k n="Change" t="s"/>
    <k n="Change (%)" t="s"/>
    <k n="Last trade time" t="s"/>
  </s>
  <s>
    <k n="UniqueName" t="spb"/>
    <k n="`%ProviderInfo" t="spb"/>
    <k n="LearnMoreOnLink" t="spb"/>
  </s>
  <s>
    <k n="Low" t="i"/>
    <k n="High" t="i"/>
    <k n="Name" t="i"/>
    <k n="Open" t="i"/>
    <k n="Price" t="i"/>
    <k n="Change" t="i"/>
    <k n="Change (%)" t="i"/>
    <k n="52 week low" t="i"/>
    <k n="52 week high" t="i"/>
    <k n="Previous close" t="i"/>
    <k n="`%EntityServiceId" t="i"/>
  </s>
  <s>
    <k n="Change" t="s"/>
    <k n="Change (%)" t="s"/>
  </s>
</spbStructures>
</file>

<file path=xl/richData/richStyles.xml><?xml version="1.0" encoding="utf-8"?>
<richStyleSheet xmlns="http://schemas.microsoft.com/office/spreadsheetml/2017/richdata2" xmlns:mc="http://schemas.openxmlformats.org/markup-compatibility/2006" xmlns:x="http://schemas.openxmlformats.org/spreadsheetml/2006/main" mc:Ignorable="x">
  <dxfs count="5">
    <x:dxf>
      <x:numFmt numFmtId="0" formatCode="General"/>
    </x:dxf>
    <x:dxf>
      <x:numFmt numFmtId="27" formatCode="yyyy/m/d\ hh:mm"/>
    </x:dxf>
    <x:dxf>
      <x:numFmt numFmtId="14" formatCode="0.00%"/>
    </x:dxf>
    <x:dxf>
      <x:numFmt numFmtId="6" formatCode="#,##0;[Red]\-#,##0"/>
    </x:dxf>
    <x:dxf>
      <x:numFmt numFmtId="8" formatCode="#,##0.00;[Red]\-#,##0.00"/>
    </x:dxf>
  </dxfs>
  <richProperties>
    <rPr n="NumberFormat" t="s"/>
    <rPr n="IsTitleField" t="b"/>
    <rPr n="IsHeroField" t="b"/>
  </richProperties>
  <richStyles>
    <rSty dxfid="0">
      <rpv i="0">_([$$-en-US]* #,##0.00_);_([$$-en-US]* (#,##0.00);_([$$-en-US]* "-"??_);_(@_)</rpv>
    </rSty>
    <rSty dxfid="4">
      <rpv i="0">#,##0.00_);[Red](#,##0.00)</rpv>
    </rSty>
    <rSty>
      <rpv i="1">1</rpv>
    </rSty>
    <rSty dxfid="3">
      <rpv i="0">#,##0_);[Red](#,##0)</rpv>
    </rSty>
    <rSty dxfid="2"/>
    <rSty dxfid="0">
      <rpv i="0">_([$$-en-US]* #,##0_);_([$$-en-US]* (#,##0);_([$$-en-US]* "-"_);_(@_)</rpv>
    </rSty>
    <rSty dxfid="1"/>
    <rSty dxfid="0">
      <rpv i="0">0_);[Red](0)</rpv>
    </rSty>
    <rSty dxfid="0">
      <rpv i="0">0.00_);[Red](0.00)</rpv>
    </rSty>
    <rSty>
      <rpv i="2">1</rpv>
    </rSty>
    <rSty dxfid="0">
      <rpv i="0">_-[$$-en-CA]* #,##0_-;-[$$-en-CA]* #,##0_-;_-[$$-en-CA]* "-"_-;_-@_-</rpv>
    </rSty>
    <rSty dxfid="0">
      <rpv i="0">_-[$$-en-CA]* #,##0.00_-;-[$$-en-CA]* #,##0.00_-;_-[$$-en-CA]* "-"??_-;_-@_-</rpv>
    </rSty>
  </richStyles>
</richStyleShee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9679A5E-0A42-48AA-B049-7CDFF7B235CE}" name="Table1" displayName="Table1" ref="A24:N125" totalsRowShown="0" headerRowDxfId="15" dataDxfId="14">
  <autoFilter ref="A24:N125" xr:uid="{79679A5E-0A42-48AA-B049-7CDFF7B235CE}"/>
  <tableColumns count="14">
    <tableColumn id="1" xr3:uid="{6EAB32E7-6AE5-42C1-8E82-B7490E21081F}" name="Rank" dataDxfId="13"/>
    <tableColumn id="2" xr3:uid="{AEC3B37B-82DD-499D-99D3-5D61AECA4506}" name="Company" dataDxfId="12"/>
    <tableColumn id="3" xr3:uid="{3414CFC1-6E76-45B0-AFF0-2630A1276F39}" name="Ticker" dataDxfId="11"/>
    <tableColumn id="4" xr3:uid="{E417295B-9A47-4BD7-AA8D-24FED07323F0}" name="Industry" dataDxfId="10">
      <calculatedColumnFormula array="1">_FV(C25,"Industry")</calculatedColumnFormula>
    </tableColumn>
    <tableColumn id="5" xr3:uid="{F97E371D-C5C2-4297-BF87-6437A127DC90}" name="Instrument Type" dataDxfId="9">
      <calculatedColumnFormula array="1">_FV(C25,"Instrument type",TRUE)</calculatedColumnFormula>
    </tableColumn>
    <tableColumn id="6" xr3:uid="{B0F48E56-CBEE-4A60-A96F-F45F072ED806}" name="Price" dataDxfId="8">
      <calculatedColumnFormula array="1">_FV(C25,"Price")</calculatedColumnFormula>
    </tableColumn>
    <tableColumn id="7" xr3:uid="{40497BBB-C38D-4C31-BB29-BB8789621794}" name="52-Weeks High" dataDxfId="7">
      <calculatedColumnFormula array="1">_FV(C25,"52 week high",TRUE)</calculatedColumnFormula>
    </tableColumn>
    <tableColumn id="8" xr3:uid="{53374567-42F9-40DA-B2F5-91FF2F84A667}" name="52-Weeks Low" dataDxfId="6">
      <calculatedColumnFormula array="1">_FV(C25,"52 week low",TRUE)</calculatedColumnFormula>
    </tableColumn>
    <tableColumn id="9" xr3:uid="{3CE76BDE-FAE1-431E-A0E3-1E10E090C860}" name="Change" dataDxfId="5">
      <calculatedColumnFormula array="1">_FV(C25,"Change (%)",TRUE)</calculatedColumnFormula>
    </tableColumn>
    <tableColumn id="10" xr3:uid="{48F4326E-F76A-4647-A744-348178455BFA}" name="PE" dataDxfId="4">
      <calculatedColumnFormula array="1">_FV(C25,"P/E",TRUE)</calculatedColumnFormula>
    </tableColumn>
    <tableColumn id="11" xr3:uid="{83AB3321-5357-4183-A25B-20A732BBEC52}" name="Volumn Average" dataDxfId="3">
      <calculatedColumnFormula array="1">_FV(C25,"Volume average",TRUE)</calculatedColumnFormula>
    </tableColumn>
    <tableColumn id="13" xr3:uid="{5E9A5192-9387-4282-94B9-C1D778BD318B}" name="Market cap" dataDxfId="2">
      <calculatedColumnFormula array="1">_FV(Table1[[#This Row],[Ticker]],"Market cap",TRUE)</calculatedColumnFormula>
    </tableColumn>
    <tableColumn id="12" xr3:uid="{6B8C9D1F-83CF-49F1-930E-29E2653921F0}" name="Transaction Amount" dataDxfId="1">
      <calculatedColumnFormula>Table1[[#This Row],[Price]]*Table1[[#This Row],[Volumn Average]]</calculatedColumnFormula>
    </tableColumn>
    <tableColumn id="16" xr3:uid="{F1545B91-9BB8-4FB8-9D65-222937224A73}" name="Watchlist"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25"/>
  <sheetViews>
    <sheetView tabSelected="1" topLeftCell="A22" zoomScale="80" zoomScaleNormal="80" workbookViewId="0">
      <selection activeCell="G2" sqref="G2"/>
    </sheetView>
  </sheetViews>
  <sheetFormatPr defaultRowHeight="15.75" x14ac:dyDescent="0.25"/>
  <cols>
    <col min="1" max="1" width="8" style="9" customWidth="1"/>
    <col min="2" max="2" width="31" style="4" customWidth="1"/>
    <col min="3" max="3" width="62.125" style="4" bestFit="1" customWidth="1"/>
    <col min="4" max="4" width="40.625" style="4" bestFit="1" customWidth="1"/>
    <col min="5" max="5" width="15.625" style="4" customWidth="1"/>
    <col min="6" max="11" width="15.625" style="5" customWidth="1"/>
    <col min="12" max="13" width="30.625" style="4" customWidth="1"/>
    <col min="14" max="14" width="13.625" style="10" bestFit="1" customWidth="1"/>
    <col min="15" max="15" width="15.625" style="4" customWidth="1"/>
    <col min="16" max="16384" width="9" style="4"/>
  </cols>
  <sheetData>
    <row r="1" spans="1:1" x14ac:dyDescent="0.25">
      <c r="A1" s="3" t="s">
        <v>0</v>
      </c>
    </row>
    <row r="2" spans="1:1" x14ac:dyDescent="0.25">
      <c r="A2" s="3" t="s">
        <v>1</v>
      </c>
    </row>
    <row r="3" spans="1:1" x14ac:dyDescent="0.25">
      <c r="A3" s="3"/>
    </row>
    <row r="4" spans="1:1" x14ac:dyDescent="0.25">
      <c r="A4" s="3"/>
    </row>
    <row r="5" spans="1:1" x14ac:dyDescent="0.25">
      <c r="A5" s="3"/>
    </row>
    <row r="6" spans="1:1" x14ac:dyDescent="0.25">
      <c r="A6" s="3"/>
    </row>
    <row r="7" spans="1:1" x14ac:dyDescent="0.25">
      <c r="A7" s="3"/>
    </row>
    <row r="8" spans="1:1" x14ac:dyDescent="0.25">
      <c r="A8" s="3"/>
    </row>
    <row r="9" spans="1:1" x14ac:dyDescent="0.25">
      <c r="A9" s="3"/>
    </row>
    <row r="10" spans="1:1" x14ac:dyDescent="0.25">
      <c r="A10" s="3"/>
    </row>
    <row r="11" spans="1:1" x14ac:dyDescent="0.25">
      <c r="A11" s="3"/>
    </row>
    <row r="12" spans="1:1" x14ac:dyDescent="0.25">
      <c r="A12" s="3"/>
    </row>
    <row r="13" spans="1:1" x14ac:dyDescent="0.25">
      <c r="A13" s="3"/>
    </row>
    <row r="14" spans="1:1" x14ac:dyDescent="0.25">
      <c r="A14" s="3"/>
    </row>
    <row r="15" spans="1:1" x14ac:dyDescent="0.25">
      <c r="A15" s="3"/>
    </row>
    <row r="16" spans="1:1" x14ac:dyDescent="0.25">
      <c r="A16" s="3"/>
    </row>
    <row r="17" spans="1:14" x14ac:dyDescent="0.25">
      <c r="A17" s="3"/>
    </row>
    <row r="18" spans="1:14" x14ac:dyDescent="0.25">
      <c r="A18" s="3"/>
    </row>
    <row r="19" spans="1:14" x14ac:dyDescent="0.25">
      <c r="A19" s="3"/>
    </row>
    <row r="20" spans="1:14" x14ac:dyDescent="0.25">
      <c r="A20" s="3"/>
    </row>
    <row r="21" spans="1:14" x14ac:dyDescent="0.25">
      <c r="A21" s="3"/>
    </row>
    <row r="23" spans="1:14" ht="16.5" x14ac:dyDescent="0.25">
      <c r="D23" s="22" t="s">
        <v>2</v>
      </c>
      <c r="E23" s="23"/>
      <c r="F23" s="23"/>
      <c r="G23" s="23"/>
      <c r="H23" s="23"/>
      <c r="I23" s="23"/>
      <c r="J23" s="23"/>
      <c r="K23" s="23"/>
      <c r="L23" s="24"/>
      <c r="M23" s="18" t="s">
        <v>3</v>
      </c>
      <c r="N23" s="18"/>
    </row>
    <row r="24" spans="1:14" s="6" customFormat="1" x14ac:dyDescent="0.25">
      <c r="A24" s="14" t="s">
        <v>4</v>
      </c>
      <c r="B24" s="14" t="s">
        <v>5</v>
      </c>
      <c r="C24" s="14" t="s">
        <v>6</v>
      </c>
      <c r="D24" s="14" t="s">
        <v>7</v>
      </c>
      <c r="E24" s="14" t="s">
        <v>8</v>
      </c>
      <c r="F24" s="16" t="s">
        <v>9</v>
      </c>
      <c r="G24" s="16" t="s">
        <v>10</v>
      </c>
      <c r="H24" s="14" t="s">
        <v>11</v>
      </c>
      <c r="I24" s="17" t="s">
        <v>12</v>
      </c>
      <c r="J24" s="14" t="s">
        <v>13</v>
      </c>
      <c r="K24" s="14" t="s">
        <v>14</v>
      </c>
      <c r="L24" s="14" t="s">
        <v>15</v>
      </c>
      <c r="M24" s="14" t="s">
        <v>16</v>
      </c>
      <c r="N24" s="15" t="s">
        <v>17</v>
      </c>
    </row>
    <row r="25" spans="1:14" x14ac:dyDescent="0.25">
      <c r="A25" s="2">
        <v>1</v>
      </c>
      <c r="B25" s="1" t="s">
        <v>18</v>
      </c>
      <c r="C25" s="1" t="e" vm="1">
        <v>#VALUE!</v>
      </c>
      <c r="D25" s="1" t="str" cm="1">
        <f t="array" ref="D25">_FV(C25,"Industry")</f>
        <v>Computers, Phones &amp; Household Electronics</v>
      </c>
      <c r="E25" s="1" t="str" cm="1">
        <f t="array" ref="E25">_FV(C25,"Instrument type",TRUE)</f>
        <v>Stock</v>
      </c>
      <c r="F25" s="7" cm="1">
        <f t="array" ref="F25">_FV(C25,"Price")</f>
        <v>227.45</v>
      </c>
      <c r="G25" s="7" cm="1">
        <f t="array" ref="G25">_FV(C25,"52 week high",TRUE)</f>
        <v>237.23</v>
      </c>
      <c r="H25" s="7" cm="1">
        <f t="array" ref="H25">_FV(C25,"52 week low",TRUE)</f>
        <v>164.07499999999999</v>
      </c>
      <c r="I25" s="11" cm="1">
        <f t="array" ref="I25">_FV(C25,"Change (%)",TRUE)</f>
        <v>4.15E-3</v>
      </c>
      <c r="J25" s="12" cm="1">
        <f t="array" ref="J25">_FV(C25,"P/E",TRUE)</f>
        <v>34.487400000000001</v>
      </c>
      <c r="K25" s="13" cm="1">
        <f t="array" ref="K25">_FV(C25,"Volume average",TRUE)</f>
        <v>53579958</v>
      </c>
      <c r="L25" s="19" cm="1">
        <f t="array" ref="L25">_FV(Table1[[#This Row],[Ticker]],"Market cap",TRUE)</f>
        <v>3458181643000</v>
      </c>
      <c r="M25" s="7">
        <f>Table1[[#This Row],[Price]]*Table1[[#This Row],[Volumn Average]]</f>
        <v>12186761447.099998</v>
      </c>
      <c r="N25" s="21" t="b">
        <v>0</v>
      </c>
    </row>
    <row r="26" spans="1:14" x14ac:dyDescent="0.25">
      <c r="A26" s="2">
        <v>2</v>
      </c>
      <c r="B26" s="1" t="s">
        <v>19</v>
      </c>
      <c r="C26" s="1" t="e" vm="2">
        <v>#VALUE!</v>
      </c>
      <c r="D26" s="1" t="str" cm="1">
        <f t="array" ref="D26">_FV(C26,"Industry")</f>
        <v>Software &amp; IT Services</v>
      </c>
      <c r="E26" s="1" t="str" cm="1">
        <f t="array" ref="E26">_FV(C26,"Instrument type",TRUE)</f>
        <v>Stock</v>
      </c>
      <c r="F26" s="7" cm="1">
        <f t="array" ref="F26">_FV(C26,"Price")</f>
        <v>424.47</v>
      </c>
      <c r="G26" s="7" cm="1">
        <f t="array" ref="G26">_FV(C26,"52 week high",TRUE)</f>
        <v>468.35</v>
      </c>
      <c r="H26" s="7" cm="1">
        <f t="array" ref="H26">_FV(C26,"52 week low",TRUE)</f>
        <v>309.45</v>
      </c>
      <c r="I26" s="11" cm="1">
        <f t="array" ref="I26">_FV(C26,"Change (%)",TRUE)</f>
        <v>-7.7680000000000002E-4</v>
      </c>
      <c r="J26" s="12" cm="1">
        <f t="array" ref="J26">_FV(C26,"P/E",TRUE)</f>
        <v>36.000399999999999</v>
      </c>
      <c r="K26" s="13" cm="1">
        <f t="array" ref="K26">_FV(C26,"Volume average",TRUE)</f>
        <v>23142294</v>
      </c>
      <c r="L26" s="19" cm="1">
        <f t="array" ref="L26">_FV(Table1[[#This Row],[Ticker]],"Market cap",TRUE)</f>
        <v>3155102064330</v>
      </c>
      <c r="M26" s="7">
        <f>Table1[[#This Row],[Price]]*Table1[[#This Row],[Volumn Average]]</f>
        <v>9823209534.1800003</v>
      </c>
      <c r="N26" s="21" t="b">
        <v>0</v>
      </c>
    </row>
    <row r="27" spans="1:14" x14ac:dyDescent="0.25">
      <c r="A27" s="2">
        <v>3</v>
      </c>
      <c r="B27" s="1" t="s">
        <v>20</v>
      </c>
      <c r="C27" s="1" t="e" vm="3">
        <v>#VALUE!</v>
      </c>
      <c r="D27" s="1" t="str" cm="1">
        <f t="array" ref="D27">_FV(C27,"Industry")</f>
        <v>Diversified Retail</v>
      </c>
      <c r="E27" s="1" t="str" cm="1">
        <f t="array" ref="E27">_FV(C27,"Instrument type",TRUE)</f>
        <v>Stock</v>
      </c>
      <c r="F27" s="7" cm="1">
        <f t="array" ref="F27">_FV(C27,"Price")</f>
        <v>181.64</v>
      </c>
      <c r="G27" s="7" cm="1">
        <f t="array" ref="G27">_FV(C27,"52 week high",TRUE)</f>
        <v>201.2</v>
      </c>
      <c r="H27" s="7" cm="1">
        <f t="array" ref="H27">_FV(C27,"52 week low",TRUE)</f>
        <v>118.35</v>
      </c>
      <c r="I27" s="11" cm="1">
        <f t="array" ref="I27">_FV(C27,"Change (%)",TRUE)</f>
        <v>1.5429E-2</v>
      </c>
      <c r="J27" s="12" cm="1">
        <f t="array" ref="J27">_FV(C27,"P/E",TRUE)</f>
        <v>43.316600000000001</v>
      </c>
      <c r="K27" s="13" cm="1">
        <f t="array" ref="K27">_FV(C27,"Volume average",TRUE)</f>
        <v>47310267</v>
      </c>
      <c r="L27" s="19" cm="1">
        <f t="array" ref="L27">_FV(Table1[[#This Row],[Ticker]],"Market cap",TRUE)</f>
        <v>1906415334799</v>
      </c>
      <c r="M27" s="7">
        <f>Table1[[#This Row],[Price]]*Table1[[#This Row],[Volumn Average]]</f>
        <v>8593436897.8799992</v>
      </c>
      <c r="N27" s="21" t="b">
        <v>0</v>
      </c>
    </row>
    <row r="28" spans="1:14" x14ac:dyDescent="0.25">
      <c r="A28" s="2">
        <v>4</v>
      </c>
      <c r="B28" s="1" t="s">
        <v>21</v>
      </c>
      <c r="C28" s="1" t="e" vm="4">
        <v>#VALUE!</v>
      </c>
      <c r="D28" s="1" t="str" cm="1">
        <f t="array" ref="D28">_FV(C28,"Industry")</f>
        <v>Software &amp; IT Services</v>
      </c>
      <c r="E28" s="1" t="str" cm="1">
        <f t="array" ref="E28">_FV(C28,"Instrument type",TRUE)</f>
        <v>Stock</v>
      </c>
      <c r="F28" s="7" cm="1">
        <f t="array" ref="F28">_FV(C28,"Price")</f>
        <v>166.465</v>
      </c>
      <c r="G28" s="7" cm="1">
        <f t="array" ref="G28">_FV(C28,"52 week high",TRUE)</f>
        <v>191.75</v>
      </c>
      <c r="H28" s="7" cm="1">
        <f t="array" ref="H28">_FV(C28,"52 week low",TRUE)</f>
        <v>120.20569999999999</v>
      </c>
      <c r="I28" s="11" cm="1">
        <f t="array" ref="I28">_FV(C28,"Change (%)",TRUE)</f>
        <v>-4.2770000000000004E-3</v>
      </c>
      <c r="J28" s="12" cm="1">
        <f t="array" ref="J28">_FV(C28,"P/E",TRUE)</f>
        <v>23.985299999999999</v>
      </c>
      <c r="K28" s="13" cm="1">
        <f t="array" ref="K28">_FV(C28,"Volume average",TRUE)</f>
        <v>29331462</v>
      </c>
      <c r="L28" s="19" cm="1">
        <f t="array" ref="L28">_FV(Table1[[#This Row],[Ticker]],"Market cap",TRUE)</f>
        <v>2067927000000</v>
      </c>
      <c r="M28" s="7">
        <f>Table1[[#This Row],[Price]]*Table1[[#This Row],[Volumn Average]]</f>
        <v>4882661821.8299999</v>
      </c>
      <c r="N28" s="21" t="b">
        <v>0</v>
      </c>
    </row>
    <row r="29" spans="1:14" x14ac:dyDescent="0.25">
      <c r="A29" s="2">
        <v>5</v>
      </c>
      <c r="B29" s="1" t="s">
        <v>22</v>
      </c>
      <c r="C29" s="1" t="e" vm="5">
        <v>#VALUE!</v>
      </c>
      <c r="D29" s="1" t="str" cm="1">
        <f t="array" ref="D29">_FV(C29,"Industry")</f>
        <v>Software &amp; IT Services</v>
      </c>
      <c r="E29" s="1" t="str" cm="1">
        <f t="array" ref="E29">_FV(C29,"Instrument type",TRUE)</f>
        <v>Stock</v>
      </c>
      <c r="F29" s="7" cm="1">
        <f t="array" ref="F29">_FV(C29,"Price")</f>
        <v>537.86</v>
      </c>
      <c r="G29" s="7" cm="1">
        <f t="array" ref="G29">_FV(C29,"52 week high",TRUE)</f>
        <v>542.80999999999995</v>
      </c>
      <c r="H29" s="7" cm="1">
        <f t="array" ref="H29">_FV(C29,"52 week low",TRUE)</f>
        <v>276.02999999999997</v>
      </c>
      <c r="I29" s="11" cm="1">
        <f t="array" ref="I29">_FV(C29,"Change (%)",TRUE)</f>
        <v>2.1129999999999999E-2</v>
      </c>
      <c r="J29" s="12" cm="1">
        <f t="array" ref="J29">_FV(C29,"P/E",TRUE)</f>
        <v>26.560199999999998</v>
      </c>
      <c r="K29" s="13" cm="1">
        <f t="array" ref="K29">_FV(C29,"Volume average",TRUE)</f>
        <v>16863052</v>
      </c>
      <c r="L29" s="19" cm="1">
        <f t="array" ref="L29">_FV(Table1[[#This Row],[Ticker]],"Market cap",TRUE)</f>
        <v>1332530000000</v>
      </c>
      <c r="M29" s="7">
        <f>Table1[[#This Row],[Price]]*Table1[[#This Row],[Volumn Average]]</f>
        <v>9069961148.7199993</v>
      </c>
      <c r="N29" s="21" t="b">
        <v>0</v>
      </c>
    </row>
    <row r="30" spans="1:14" x14ac:dyDescent="0.25">
      <c r="A30" s="2">
        <v>6</v>
      </c>
      <c r="B30" s="1" t="s">
        <v>23</v>
      </c>
      <c r="C30" s="1" t="e" vm="6">
        <v>#VALUE!</v>
      </c>
      <c r="D30" s="1" t="str" cm="1">
        <f t="array" ref="D30">_FV(C30,"Industry")</f>
        <v>Automobiles &amp; Auto Parts</v>
      </c>
      <c r="E30" s="1" t="str" cm="1">
        <f t="array" ref="E30">_FV(C30,"Instrument type",TRUE)</f>
        <v>Stock</v>
      </c>
      <c r="F30" s="7" cm="1">
        <f t="array" ref="F30">_FV(C30,"Price")</f>
        <v>220.46</v>
      </c>
      <c r="G30" s="7" cm="1">
        <f t="array" ref="G30">_FV(C30,"52 week high",TRUE)</f>
        <v>278.98</v>
      </c>
      <c r="H30" s="7" cm="1">
        <f t="array" ref="H30">_FV(C30,"52 week low",TRUE)</f>
        <v>138.80250000000001</v>
      </c>
      <c r="I30" s="11" cm="1">
        <f t="array" ref="I30">_FV(C30,"Change (%)",TRUE)</f>
        <v>-2.895E-3</v>
      </c>
      <c r="J30" s="12" cm="1">
        <f t="array" ref="J30">_FV(C30,"P/E",TRUE)</f>
        <v>62.151800000000001</v>
      </c>
      <c r="K30" s="13" cm="1">
        <f t="array" ref="K30">_FV(C30,"Volume average",TRUE)</f>
        <v>90508926</v>
      </c>
      <c r="L30" s="19" cm="1">
        <f t="array" ref="L30">_FV(Table1[[#This Row],[Ticker]],"Market cap",TRUE)</f>
        <v>703090150160</v>
      </c>
      <c r="M30" s="7">
        <f>Table1[[#This Row],[Price]]*Table1[[#This Row],[Volumn Average]]</f>
        <v>19953597825.959999</v>
      </c>
      <c r="N30" s="21" t="b">
        <v>0</v>
      </c>
    </row>
    <row r="31" spans="1:14" x14ac:dyDescent="0.25">
      <c r="A31" s="2">
        <v>7</v>
      </c>
      <c r="B31" s="1" t="s">
        <v>24</v>
      </c>
      <c r="C31" s="1" t="e" vm="7">
        <v>#VALUE!</v>
      </c>
      <c r="D31" s="1" t="str" cm="1">
        <f t="array" ref="D31">_FV(C31,"Industry")</f>
        <v>Semiconductors &amp; Semiconductor Equipment</v>
      </c>
      <c r="E31" s="1" t="str" cm="1">
        <f t="array" ref="E31">_FV(C31,"Instrument type",TRUE)</f>
        <v>Stock</v>
      </c>
      <c r="F31" s="7" cm="1">
        <f t="array" ref="F31">_FV(C31,"Price")</f>
        <v>128.51050000000001</v>
      </c>
      <c r="G31" s="7" cm="1">
        <f t="array" ref="G31">_FV(C31,"52 week high",TRUE)</f>
        <v>140.76</v>
      </c>
      <c r="H31" s="7" cm="1">
        <f t="array" ref="H31">_FV(C31,"52 week low",TRUE)</f>
        <v>39.229999999999997</v>
      </c>
      <c r="I31" s="11" cm="1">
        <f t="array" ref="I31">_FV(C31,"Change (%)",TRUE)</f>
        <v>9.9059999999999999E-3</v>
      </c>
      <c r="J31" s="12" cm="1">
        <f t="array" ref="J31">_FV(C31,"P/E",TRUE)</f>
        <v>74.4726</v>
      </c>
      <c r="K31" s="13" cm="1">
        <f t="array" ref="K31">_FV(C31,"Volume average",TRUE)</f>
        <v>357110451</v>
      </c>
      <c r="L31" s="19" cm="1">
        <f t="array" ref="L31">_FV(Table1[[#This Row],[Ticker]],"Market cap",TRUE)</f>
        <v>3161358300000</v>
      </c>
      <c r="M31" s="7">
        <f>Table1[[#This Row],[Price]]*Table1[[#This Row],[Volumn Average]]</f>
        <v>45892442613.235504</v>
      </c>
      <c r="N31" s="21" t="b">
        <v>0</v>
      </c>
    </row>
    <row r="32" spans="1:14" x14ac:dyDescent="0.25">
      <c r="A32" s="2">
        <v>8</v>
      </c>
      <c r="B32" s="1" t="s">
        <v>25</v>
      </c>
      <c r="C32" s="1" t="e" vm="8">
        <v>#VALUE!</v>
      </c>
      <c r="D32" s="1" t="str" cm="1">
        <f t="array" ref="D32">_FV(C32,"Industry")</f>
        <v>Consumer Goods Conglomerates</v>
      </c>
      <c r="E32" s="1" t="str" cm="1">
        <f t="array" ref="E32">_FV(C32,"Instrument type",TRUE)</f>
        <v>Stock</v>
      </c>
      <c r="F32" s="7" cm="1">
        <f t="array" ref="F32">_FV(C32,"Price")</f>
        <v>671468.33499999996</v>
      </c>
      <c r="G32" s="7" cm="1">
        <f t="array" ref="G32">_FV(C32,"52 week high",TRUE)</f>
        <v>741971.39</v>
      </c>
      <c r="H32" s="7" cm="1">
        <f t="array" ref="H32">_FV(C32,"52 week low",TRUE)</f>
        <v>502000</v>
      </c>
      <c r="I32" s="11" cm="1">
        <f t="array" ref="I32">_FV(C32,"Change (%)",TRUE)</f>
        <v>-1.3860000000000001E-3</v>
      </c>
      <c r="J32" s="12" cm="1">
        <f t="array" ref="J32">_FV(C32,"P/E",TRUE)</f>
        <v>14.255699999999999</v>
      </c>
      <c r="K32" s="13" cm="1">
        <f t="array" ref="K32">_FV(C32,"Volume average",TRUE)</f>
        <v>1760</v>
      </c>
      <c r="L32" s="19" cm="1">
        <f t="array" ref="L32">_FV(Table1[[#This Row],[Ticker]],"Market cap",TRUE)</f>
        <v>959967100000</v>
      </c>
      <c r="M32" s="7">
        <f>Table1[[#This Row],[Price]]*Table1[[#This Row],[Volumn Average]]</f>
        <v>1181784269.5999999</v>
      </c>
      <c r="N32" s="21" t="b">
        <v>0</v>
      </c>
    </row>
    <row r="33" spans="1:14" x14ac:dyDescent="0.25">
      <c r="A33" s="2">
        <v>9</v>
      </c>
      <c r="B33" s="1" t="s">
        <v>26</v>
      </c>
      <c r="C33" s="1" t="e" vm="9">
        <v>#VALUE!</v>
      </c>
      <c r="D33" s="1" t="str" cm="1">
        <f t="array" ref="D33">_FV(C33,"Industry")</f>
        <v>Banking Services</v>
      </c>
      <c r="E33" s="1" t="str" cm="1">
        <f t="array" ref="E33">_FV(C33,"Instrument type",TRUE)</f>
        <v>Stock</v>
      </c>
      <c r="F33" s="7" cm="1">
        <f t="array" ref="F33">_FV(C33,"Price")</f>
        <v>213.92</v>
      </c>
      <c r="G33" s="7" cm="1">
        <f t="array" ref="G33">_FV(C33,"52 week high",TRUE)</f>
        <v>217.56</v>
      </c>
      <c r="H33" s="7" cm="1">
        <f t="array" ref="H33">_FV(C33,"52 week low",TRUE)</f>
        <v>135.19</v>
      </c>
      <c r="I33" s="11" cm="1">
        <f t="array" ref="I33">_FV(C33,"Change (%)",TRUE)</f>
        <v>-2.797E-3</v>
      </c>
      <c r="J33" s="12" cm="1">
        <f t="array" ref="J33">_FV(C33,"P/E",TRUE)</f>
        <v>11.957800000000001</v>
      </c>
      <c r="K33" s="13" cm="1">
        <f t="array" ref="K33">_FV(C33,"Volume average",TRUE)</f>
        <v>8571857</v>
      </c>
      <c r="L33" s="19" cm="1">
        <f t="array" ref="L33">_FV(Table1[[#This Row],[Ticker]],"Market cap",TRUE)</f>
        <v>608637696800</v>
      </c>
      <c r="M33" s="7">
        <f>Table1[[#This Row],[Price]]*Table1[[#This Row],[Volumn Average]]</f>
        <v>1833691649.4399998</v>
      </c>
      <c r="N33" s="21" t="b">
        <v>0</v>
      </c>
    </row>
    <row r="34" spans="1:14" x14ac:dyDescent="0.25">
      <c r="A34" s="2">
        <v>10</v>
      </c>
      <c r="B34" s="1" t="s">
        <v>27</v>
      </c>
      <c r="C34" s="1" t="e" vm="10">
        <v>#VALUE!</v>
      </c>
      <c r="D34" s="1" t="str" cm="1">
        <f t="array" ref="D34">_FV(C34,"Industry")</f>
        <v>Pharmaceuticals</v>
      </c>
      <c r="E34" s="1" t="str" cm="1">
        <f t="array" ref="E34">_FV(C34,"Instrument type",TRUE)</f>
        <v>Stock</v>
      </c>
      <c r="F34" s="7" cm="1">
        <f t="array" ref="F34">_FV(C34,"Price")</f>
        <v>160.38</v>
      </c>
      <c r="G34" s="7" cm="1">
        <f t="array" ref="G34">_FV(C34,"52 week high",TRUE)</f>
        <v>169.85</v>
      </c>
      <c r="H34" s="7" cm="1">
        <f t="array" ref="H34">_FV(C34,"52 week low",TRUE)</f>
        <v>143.13</v>
      </c>
      <c r="I34" s="11" cm="1">
        <f t="array" ref="I34">_FV(C34,"Change (%)",TRUE)</f>
        <v>1.374E-3</v>
      </c>
      <c r="J34" s="12" cm="1">
        <f t="array" ref="J34">_FV(C34,"P/E",TRUE)</f>
        <v>24.0349</v>
      </c>
      <c r="K34" s="13" cm="1">
        <f t="array" ref="K34">_FV(C34,"Volume average",TRUE)</f>
        <v>7626777</v>
      </c>
      <c r="L34" s="19" cm="1">
        <f t="array" ref="L34">_FV(Table1[[#This Row],[Ticker]],"Market cap",TRUE)</f>
        <v>386073792720</v>
      </c>
      <c r="M34" s="7">
        <f>Table1[[#This Row],[Price]]*Table1[[#This Row],[Volumn Average]]</f>
        <v>1223182495.26</v>
      </c>
      <c r="N34" s="21" t="b">
        <v>0</v>
      </c>
    </row>
    <row r="35" spans="1:14" x14ac:dyDescent="0.25">
      <c r="A35" s="2">
        <v>11</v>
      </c>
      <c r="B35" s="1" t="s">
        <v>28</v>
      </c>
      <c r="C35" s="1" t="e" vm="11">
        <v>#VALUE!</v>
      </c>
      <c r="D35" s="1" t="str" cm="1">
        <f t="array" ref="D35">_FV(C35,"Industry")</f>
        <v>Software &amp; IT Services</v>
      </c>
      <c r="E35" s="1" t="str" cm="1">
        <f t="array" ref="E35">_FV(C35,"Instrument type",TRUE)</f>
        <v>Stock</v>
      </c>
      <c r="F35" s="7" cm="1">
        <f t="array" ref="F35">_FV(C35,"Price")</f>
        <v>268.41000000000003</v>
      </c>
      <c r="G35" s="7" cm="1">
        <f t="array" ref="G35">_FV(C35,"52 week high",TRUE)</f>
        <v>290.95999999999998</v>
      </c>
      <c r="H35" s="7" cm="1">
        <f t="array" ref="H35">_FV(C35,"52 week low",TRUE)</f>
        <v>227.78</v>
      </c>
      <c r="I35" s="11" cm="1">
        <f t="array" ref="I35">_FV(C35,"Change (%)",TRUE)</f>
        <v>1.3800000000000002E-3</v>
      </c>
      <c r="J35" s="12" cm="1">
        <f t="array" ref="J35">_FV(C35,"P/E",TRUE)</f>
        <v>28.6981</v>
      </c>
      <c r="K35" s="13" cm="1">
        <f t="array" ref="K35">_FV(C35,"Volume average",TRUE)</f>
        <v>9062160</v>
      </c>
      <c r="L35" s="19" cm="1">
        <f t="array" ref="L35">_FV(Table1[[#This Row],[Ticker]],"Market cap",TRUE)</f>
        <v>530353197870</v>
      </c>
      <c r="M35" s="7">
        <f>Table1[[#This Row],[Price]]*Table1[[#This Row],[Volumn Average]]</f>
        <v>2432374365.6000004</v>
      </c>
      <c r="N35" s="21" t="b">
        <v>0</v>
      </c>
    </row>
    <row r="36" spans="1:14" x14ac:dyDescent="0.25">
      <c r="A36" s="2">
        <v>12</v>
      </c>
      <c r="B36" s="1" t="s">
        <v>29</v>
      </c>
      <c r="C36" s="1" t="e" vm="12">
        <v>#VALUE!</v>
      </c>
      <c r="D36" s="1" t="str" cm="1">
        <f t="array" ref="D36">_FV(C36,"Industry")</f>
        <v>Personal &amp; Household Products &amp; Services</v>
      </c>
      <c r="E36" s="1" t="str" cm="1">
        <f t="array" ref="E36">_FV(C36,"Instrument type",TRUE)</f>
        <v>Stock</v>
      </c>
      <c r="F36" s="7" cm="1">
        <f t="array" ref="F36">_FV(C36,"Price")</f>
        <v>170.43</v>
      </c>
      <c r="G36" s="7" cm="1">
        <f t="array" ref="G36">_FV(C36,"52 week high",TRUE)</f>
        <v>171.88</v>
      </c>
      <c r="H36" s="7" cm="1">
        <f t="array" ref="H36">_FV(C36,"52 week low",TRUE)</f>
        <v>141.44999999999999</v>
      </c>
      <c r="I36" s="11" cm="1">
        <f t="array" ref="I36">_FV(C36,"Change (%)",TRUE)</f>
        <v>1.1740000000000001E-4</v>
      </c>
      <c r="J36" s="12" cm="1">
        <f t="array" ref="J36">_FV(C36,"P/E",TRUE)</f>
        <v>28.312000000000001</v>
      </c>
      <c r="K36" s="13" cm="1">
        <f t="array" ref="K36">_FV(C36,"Volume average",TRUE)</f>
        <v>7405830</v>
      </c>
      <c r="L36" s="19" cm="1">
        <f t="array" ref="L36">_FV(Table1[[#This Row],[Ticker]],"Market cap",TRUE)</f>
        <v>401200911930</v>
      </c>
      <c r="M36" s="7">
        <f>Table1[[#This Row],[Price]]*Table1[[#This Row],[Volumn Average]]</f>
        <v>1262175606.9000001</v>
      </c>
      <c r="N36" s="21" t="b">
        <v>0</v>
      </c>
    </row>
    <row r="37" spans="1:14" x14ac:dyDescent="0.25">
      <c r="A37" s="2">
        <v>13</v>
      </c>
      <c r="B37" s="1" t="s">
        <v>30</v>
      </c>
      <c r="C37" s="1" t="e" vm="13">
        <v>#VALUE!</v>
      </c>
      <c r="D37" s="1" t="str" cm="1">
        <f t="array" ref="D37">_FV(C37,"Industry")</f>
        <v>Healthcare Providers &amp; Services</v>
      </c>
      <c r="E37" s="1" t="str" cm="1">
        <f t="array" ref="E37">_FV(C37,"Instrument type",TRUE)</f>
        <v>Stock</v>
      </c>
      <c r="F37" s="7" cm="1">
        <f t="array" ref="F37">_FV(C37,"Price")</f>
        <v>581.27</v>
      </c>
      <c r="G37" s="7" cm="1">
        <f t="array" ref="G37">_FV(C37,"52 week high",TRUE)</f>
        <v>591.54</v>
      </c>
      <c r="H37" s="7" cm="1">
        <f t="array" ref="H37">_FV(C37,"52 week low",TRUE)</f>
        <v>436.38</v>
      </c>
      <c r="I37" s="11" cm="1">
        <f t="array" ref="I37">_FV(C37,"Change (%)",TRUE)</f>
        <v>1.0680000000000002E-3</v>
      </c>
      <c r="J37" s="12" cm="1">
        <f t="array" ref="J37">_FV(C37,"P/E",TRUE)</f>
        <v>38.432600000000001</v>
      </c>
      <c r="K37" s="13" cm="1">
        <f t="array" ref="K37">_FV(C37,"Volume average",TRUE)</f>
        <v>3675497</v>
      </c>
      <c r="L37" s="19" cm="1">
        <f t="array" ref="L37">_FV(Table1[[#This Row],[Ticker]],"Market cap",TRUE)</f>
        <v>536755297114</v>
      </c>
      <c r="M37" s="7">
        <f>Table1[[#This Row],[Price]]*Table1[[#This Row],[Volumn Average]]</f>
        <v>2136456141.1899998</v>
      </c>
      <c r="N37" s="21" t="b">
        <v>0</v>
      </c>
    </row>
    <row r="38" spans="1:14" x14ac:dyDescent="0.25">
      <c r="A38" s="2">
        <v>14</v>
      </c>
      <c r="B38" s="1" t="s">
        <v>31</v>
      </c>
      <c r="C38" s="1" t="e" vm="14">
        <v>#VALUE!</v>
      </c>
      <c r="D38" s="1" t="str" cm="1">
        <f t="array" ref="D38">_FV(C38,"Industry")</f>
        <v>Specialty Retailers</v>
      </c>
      <c r="E38" s="1" t="str" cm="1">
        <f t="array" ref="E38">_FV(C38,"Instrument type",TRUE)</f>
        <v>Stock</v>
      </c>
      <c r="F38" s="7" cm="1">
        <f t="array" ref="F38">_FV(C38,"Price")</f>
        <v>369.15</v>
      </c>
      <c r="G38" s="7" cm="1">
        <f t="array" ref="G38">_FV(C38,"52 week high",TRUE)</f>
        <v>396.87290000000002</v>
      </c>
      <c r="H38" s="7" cm="1">
        <f t="array" ref="H38">_FV(C38,"52 week low",TRUE)</f>
        <v>274.26</v>
      </c>
      <c r="I38" s="11" cm="1">
        <f t="array" ref="I38">_FV(C38,"Change (%)",TRUE)</f>
        <v>5.1190000000000003E-3</v>
      </c>
      <c r="J38" s="12" cm="1">
        <f t="array" ref="J38">_FV(C38,"P/E",TRUE)</f>
        <v>24.634699999999999</v>
      </c>
      <c r="K38" s="13" cm="1">
        <f t="array" ref="K38">_FV(C38,"Volume average",TRUE)</f>
        <v>3427100</v>
      </c>
      <c r="L38" s="19" cm="1">
        <f t="array" ref="L38">_FV(Table1[[#This Row],[Ticker]],"Market cap",TRUE)</f>
        <v>366054381930</v>
      </c>
      <c r="M38" s="7">
        <f>Table1[[#This Row],[Price]]*Table1[[#This Row],[Volumn Average]]</f>
        <v>1265113965</v>
      </c>
      <c r="N38" s="21" t="b">
        <v>0</v>
      </c>
    </row>
    <row r="39" spans="1:14" x14ac:dyDescent="0.25">
      <c r="A39" s="2">
        <v>15</v>
      </c>
      <c r="B39" s="1" t="s">
        <v>32</v>
      </c>
      <c r="C39" s="1" t="e" vm="15">
        <v>#VALUE!</v>
      </c>
      <c r="D39" s="1" t="str" cm="1">
        <f t="array" ref="D39">_FV(C39,"Industry")</f>
        <v>Software &amp; IT Services</v>
      </c>
      <c r="E39" s="1" t="str" cm="1">
        <f t="array" ref="E39">_FV(C39,"Instrument type",TRUE)</f>
        <v>Stock</v>
      </c>
      <c r="F39" s="7" cm="1">
        <f t="array" ref="F39">_FV(C39,"Price")</f>
        <v>466.21</v>
      </c>
      <c r="G39" s="7" cm="1">
        <f t="array" ref="G39">_FV(C39,"52 week high",TRUE)</f>
        <v>490</v>
      </c>
      <c r="H39" s="7" cm="1">
        <f t="array" ref="H39">_FV(C39,"52 week low",TRUE)</f>
        <v>359.77</v>
      </c>
      <c r="I39" s="11" cm="1">
        <f t="array" ref="I39">_FV(C39,"Change (%)",TRUE)</f>
        <v>-6.2029999999999993E-3</v>
      </c>
      <c r="J39" s="12" cm="1">
        <f t="array" ref="J39">_FV(C39,"P/E",TRUE)</f>
        <v>35.828400000000002</v>
      </c>
      <c r="K39" s="13" cm="1">
        <f t="array" ref="K39">_FV(C39,"Volume average",TRUE)</f>
        <v>2467961</v>
      </c>
      <c r="L39" s="19" cm="1">
        <f t="array" ref="L39">_FV(Table1[[#This Row],[Ticker]],"Market cap",TRUE)</f>
        <v>430701115350</v>
      </c>
      <c r="M39" s="7">
        <f>Table1[[#This Row],[Price]]*Table1[[#This Row],[Volumn Average]]</f>
        <v>1150588097.8099999</v>
      </c>
      <c r="N39" s="21" t="b">
        <v>0</v>
      </c>
    </row>
    <row r="40" spans="1:14" x14ac:dyDescent="0.25">
      <c r="A40" s="2">
        <v>16</v>
      </c>
      <c r="B40" s="1" t="s">
        <v>33</v>
      </c>
      <c r="C40" s="1" t="e" vm="16">
        <v>#VALUE!</v>
      </c>
      <c r="D40" s="1" t="str" cm="1">
        <f t="array" ref="D40">_FV(C40,"Industry")</f>
        <v>Pharmaceuticals</v>
      </c>
      <c r="E40" s="1" t="str" cm="1">
        <f t="array" ref="E40">_FV(C40,"Instrument type",TRUE)</f>
        <v>Stock</v>
      </c>
      <c r="F40" s="7" cm="1">
        <f t="array" ref="F40">_FV(C40,"Price")</f>
        <v>29.067900000000002</v>
      </c>
      <c r="G40" s="7" cm="1">
        <f t="array" ref="G40">_FV(C40,"52 week high",TRUE)</f>
        <v>37.186</v>
      </c>
      <c r="H40" s="7" cm="1">
        <f t="array" ref="H40">_FV(C40,"52 week low",TRUE)</f>
        <v>25.2</v>
      </c>
      <c r="I40" s="11" cm="1">
        <f t="array" ref="I40">_FV(C40,"Change (%)",TRUE)</f>
        <v>5.8099999999999992E-3</v>
      </c>
      <c r="J40" s="5" t="e" cm="1" vm="17">
        <f t="array" ref="J40">_FV(C40,"P/E",TRUE)</f>
        <v>#VALUE!</v>
      </c>
      <c r="K40" s="13" cm="1">
        <f t="array" ref="K40">_FV(C40,"Volume average",TRUE)</f>
        <v>36826684</v>
      </c>
      <c r="L40" s="19" cm="1">
        <f t="array" ref="L40">_FV(Table1[[#This Row],[Ticker]],"Market cap",TRUE)</f>
        <v>164718923590</v>
      </c>
      <c r="M40" s="7">
        <f>Table1[[#This Row],[Price]]*Table1[[#This Row],[Volumn Average]]</f>
        <v>1070474367.8436</v>
      </c>
      <c r="N40" s="21" t="b">
        <v>0</v>
      </c>
    </row>
    <row r="41" spans="1:14" x14ac:dyDescent="0.25">
      <c r="A41" s="2">
        <v>17</v>
      </c>
      <c r="B41" s="1" t="s">
        <v>34</v>
      </c>
      <c r="C41" s="1" t="e" vm="18">
        <v>#VALUE!</v>
      </c>
      <c r="D41" s="1" t="str" cm="1">
        <f t="array" ref="D41">_FV(C41,"Industry")</f>
        <v>Media &amp; Publishing</v>
      </c>
      <c r="E41" s="1" t="str" cm="1">
        <f t="array" ref="E41">_FV(C41,"Instrument type",TRUE)</f>
        <v>Stock</v>
      </c>
      <c r="F41" s="7" cm="1">
        <f t="array" ref="F41">_FV(C41,"Price")</f>
        <v>89.49</v>
      </c>
      <c r="G41" s="7" cm="1">
        <f t="array" ref="G41">_FV(C41,"52 week high",TRUE)</f>
        <v>123.74</v>
      </c>
      <c r="H41" s="7" cm="1">
        <f t="array" ref="H41">_FV(C41,"52 week low",TRUE)</f>
        <v>78.730900000000005</v>
      </c>
      <c r="I41" s="11" cm="1">
        <f t="array" ref="I41">_FV(C41,"Change (%)",TRUE)</f>
        <v>-2.7860000000000003E-3</v>
      </c>
      <c r="J41" s="12" cm="1">
        <f t="array" ref="J41">_FV(C41,"P/E",TRUE)</f>
        <v>34.415300000000002</v>
      </c>
      <c r="K41" s="13" cm="1">
        <f t="array" ref="K41">_FV(C41,"Volume average",TRUE)</f>
        <v>13612236</v>
      </c>
      <c r="L41" s="19" cm="1">
        <f t="array" ref="L41">_FV(Table1[[#This Row],[Ticker]],"Market cap",TRUE)</f>
        <v>162297900630</v>
      </c>
      <c r="M41" s="7">
        <f>Table1[[#This Row],[Price]]*Table1[[#This Row],[Volumn Average]]</f>
        <v>1218158999.6399999</v>
      </c>
      <c r="N41" s="21" t="b">
        <v>0</v>
      </c>
    </row>
    <row r="42" spans="1:14" x14ac:dyDescent="0.25">
      <c r="A42" s="2">
        <v>18</v>
      </c>
      <c r="B42" s="1" t="s">
        <v>35</v>
      </c>
      <c r="C42" s="1" t="e" vm="19">
        <v>#VALUE!</v>
      </c>
      <c r="D42" s="1" t="str" cm="1">
        <f t="array" ref="D42">_FV(C42,"Industry")</f>
        <v>Semiconductors &amp; Semiconductor Equipment</v>
      </c>
      <c r="E42" s="1" t="str" cm="1">
        <f t="array" ref="E42">_FV(C42,"Instrument type",TRUE)</f>
        <v>Stock</v>
      </c>
      <c r="F42" s="7" cm="1">
        <f t="array" ref="F42">_FV(C42,"Price")</f>
        <v>21.157299999999999</v>
      </c>
      <c r="G42" s="7" cm="1">
        <f t="array" ref="G42">_FV(C42,"52 week high",TRUE)</f>
        <v>51.28</v>
      </c>
      <c r="H42" s="7" cm="1">
        <f t="array" ref="H42">_FV(C42,"52 week low",TRUE)</f>
        <v>18.84</v>
      </c>
      <c r="I42" s="11" cm="1">
        <f t="array" ref="I42">_FV(C42,"Change (%)",TRUE)</f>
        <v>7.9699999999999997E-3</v>
      </c>
      <c r="J42" s="12" cm="1">
        <f t="array" ref="J42">_FV(C42,"P/E",TRUE)</f>
        <v>95.319699999999997</v>
      </c>
      <c r="K42" s="13" cm="1">
        <f t="array" ref="K42">_FV(C42,"Volume average",TRUE)</f>
        <v>81497387</v>
      </c>
      <c r="L42" s="19" cm="1">
        <f t="array" ref="L42">_FV(Table1[[#This Row],[Ticker]],"Market cap",TRUE)</f>
        <v>90278199100</v>
      </c>
      <c r="M42" s="7">
        <f>Table1[[#This Row],[Price]]*Table1[[#This Row],[Volumn Average]]</f>
        <v>1724264665.9751</v>
      </c>
      <c r="N42" s="21" t="b">
        <v>0</v>
      </c>
    </row>
    <row r="43" spans="1:14" x14ac:dyDescent="0.25">
      <c r="A43" s="2">
        <v>19</v>
      </c>
      <c r="B43" s="1" t="s">
        <v>36</v>
      </c>
      <c r="C43" s="1" t="e" vm="20">
        <v>#VALUE!</v>
      </c>
      <c r="D43" s="1" t="str" cm="1">
        <f t="array" ref="D43">_FV(C43,"Industry")</f>
        <v>Communications &amp; Networking</v>
      </c>
      <c r="E43" s="1" t="str" cm="1">
        <f t="array" ref="E43">_FV(C43,"Instrument type",TRUE)</f>
        <v>Stock</v>
      </c>
      <c r="F43" s="7" cm="1">
        <f t="array" ref="F43">_FV(C43,"Price")</f>
        <v>50.24</v>
      </c>
      <c r="G43" s="7" cm="1">
        <f t="array" ref="G43">_FV(C43,"52 week high",TRUE)</f>
        <v>58.185000000000002</v>
      </c>
      <c r="H43" s="7" cm="1">
        <f t="array" ref="H43">_FV(C43,"52 week low",TRUE)</f>
        <v>44.5</v>
      </c>
      <c r="I43" s="11" cm="1">
        <f t="array" ref="I43">_FV(C43,"Change (%)",TRUE)</f>
        <v>0</v>
      </c>
      <c r="J43" s="12" cm="1">
        <f t="array" ref="J43">_FV(C43,"P/E",TRUE)</f>
        <v>19.801500000000001</v>
      </c>
      <c r="K43" s="13" cm="1">
        <f t="array" ref="K43">_FV(C43,"Volume average",TRUE)</f>
        <v>21788304</v>
      </c>
      <c r="L43" s="19" cm="1">
        <f t="array" ref="L43">_FV(Table1[[#This Row],[Ticker]],"Market cap",TRUE)</f>
        <v>202407665600</v>
      </c>
      <c r="M43" s="7">
        <f>Table1[[#This Row],[Price]]*Table1[[#This Row],[Volumn Average]]</f>
        <v>1094644392.96</v>
      </c>
      <c r="N43" s="21" t="b">
        <v>0</v>
      </c>
    </row>
    <row r="44" spans="1:14" x14ac:dyDescent="0.25">
      <c r="A44" s="2">
        <v>20</v>
      </c>
      <c r="B44" s="1" t="s">
        <v>37</v>
      </c>
      <c r="C44" s="1" t="e" vm="21">
        <v>#VALUE!</v>
      </c>
      <c r="D44" s="1" t="str" cm="1">
        <f t="array" ref="D44">_FV(C44,"Industry")</f>
        <v>Beverages</v>
      </c>
      <c r="E44" s="1" t="str" cm="1">
        <f t="array" ref="E44">_FV(C44,"Instrument type",TRUE)</f>
        <v>Stock</v>
      </c>
      <c r="F44" s="7" cm="1">
        <f t="array" ref="F44">_FV(C44,"Price")</f>
        <v>175.91</v>
      </c>
      <c r="G44" s="7" cm="1">
        <f t="array" ref="G44">_FV(C44,"52 week high",TRUE)</f>
        <v>183.41</v>
      </c>
      <c r="H44" s="7" cm="1">
        <f t="array" ref="H44">_FV(C44,"52 week low",TRUE)</f>
        <v>155.83000000000001</v>
      </c>
      <c r="I44" s="11" cm="1">
        <f t="array" ref="I44">_FV(C44,"Change (%)",TRUE)</f>
        <v>3.412E-4</v>
      </c>
      <c r="J44" s="12" cm="1">
        <f t="array" ref="J44">_FV(C44,"P/E",TRUE)</f>
        <v>25.504000000000001</v>
      </c>
      <c r="K44" s="13" cm="1">
        <f t="array" ref="K44">_FV(C44,"Volume average",TRUE)</f>
        <v>5270348</v>
      </c>
      <c r="L44" s="19" cm="1">
        <f t="array" ref="L44">_FV(Table1[[#This Row],[Ticker]],"Market cap",TRUE)</f>
        <v>241625050520</v>
      </c>
      <c r="M44" s="7">
        <f>Table1[[#This Row],[Price]]*Table1[[#This Row],[Volumn Average]]</f>
        <v>927106916.67999995</v>
      </c>
      <c r="N44" s="21" t="b">
        <v>0</v>
      </c>
    </row>
    <row r="45" spans="1:14" x14ac:dyDescent="0.25">
      <c r="A45" s="2">
        <v>21</v>
      </c>
      <c r="B45" s="1" t="s">
        <v>38</v>
      </c>
      <c r="C45" s="1" t="e" vm="22">
        <v>#VALUE!</v>
      </c>
      <c r="D45" s="1" t="str" cm="1">
        <f t="array" ref="D45">_FV(C45,"Industry")</f>
        <v>Beverages</v>
      </c>
      <c r="E45" s="1" t="str" cm="1">
        <f t="array" ref="E45">_FV(C45,"Instrument type",TRUE)</f>
        <v>Stock</v>
      </c>
      <c r="F45" s="7" cm="1">
        <f t="array" ref="F45">_FV(C45,"Price")</f>
        <v>69.594999999999999</v>
      </c>
      <c r="G45" s="7" cm="1">
        <f t="array" ref="G45">_FV(C45,"52 week high",TRUE)</f>
        <v>70.13</v>
      </c>
      <c r="H45" s="7" cm="1">
        <f t="array" ref="H45">_FV(C45,"52 week low",TRUE)</f>
        <v>51.55</v>
      </c>
      <c r="I45" s="11" cm="1">
        <f t="array" ref="I45">_FV(C45,"Change (%)",TRUE)</f>
        <v>3.0990000000000002E-3</v>
      </c>
      <c r="J45" s="12" cm="1">
        <f t="array" ref="J45">_FV(C45,"P/E",TRUE)</f>
        <v>28.194800000000001</v>
      </c>
      <c r="K45" s="13" cm="1">
        <f t="array" ref="K45">_FV(C45,"Volume average",TRUE)</f>
        <v>13768036</v>
      </c>
      <c r="L45" s="19" cm="1">
        <f t="array" ref="L45">_FV(Table1[[#This Row],[Ticker]],"Market cap",TRUE)</f>
        <v>299945263460</v>
      </c>
      <c r="M45" s="7">
        <f>Table1[[#This Row],[Price]]*Table1[[#This Row],[Volumn Average]]</f>
        <v>958186465.41999996</v>
      </c>
      <c r="N45" s="21" t="b">
        <v>0</v>
      </c>
    </row>
    <row r="46" spans="1:14" x14ac:dyDescent="0.25">
      <c r="A46" s="2">
        <v>22</v>
      </c>
      <c r="B46" s="1" t="s">
        <v>39</v>
      </c>
      <c r="C46" s="1" t="e" vm="23">
        <v>#VALUE!</v>
      </c>
      <c r="D46" s="1" t="str" cm="1">
        <f t="array" ref="D46">_FV(C46,"Industry")</f>
        <v>Pharmaceuticals</v>
      </c>
      <c r="E46" s="1" t="str" cm="1">
        <f t="array" ref="E46">_FV(C46,"Instrument type",TRUE)</f>
        <v>Stock</v>
      </c>
      <c r="F46" s="7" cm="1">
        <f t="array" ref="F46">_FV(C46,"Price")</f>
        <v>115.345</v>
      </c>
      <c r="G46" s="7" cm="1">
        <f t="array" ref="G46">_FV(C46,"52 week high",TRUE)</f>
        <v>134.63</v>
      </c>
      <c r="H46" s="7" cm="1">
        <f t="array" ref="H46">_FV(C46,"52 week low",TRUE)</f>
        <v>99.14</v>
      </c>
      <c r="I46" s="11" cm="1">
        <f t="array" ref="I46">_FV(C46,"Change (%)",TRUE)</f>
        <v>1.7799999999999999E-3</v>
      </c>
      <c r="J46" s="12" cm="1">
        <f t="array" ref="J46">_FV(C46,"P/E",TRUE)</f>
        <v>21.363199999999999</v>
      </c>
      <c r="K46" s="13" cm="1">
        <f t="array" ref="K46">_FV(C46,"Volume average",TRUE)</f>
        <v>10233504</v>
      </c>
      <c r="L46" s="19" cm="1">
        <f t="array" ref="L46">_FV(Table1[[#This Row],[Ticker]],"Market cap",TRUE)</f>
        <v>292377544105</v>
      </c>
      <c r="M46" s="7">
        <f>Table1[[#This Row],[Price]]*Table1[[#This Row],[Volumn Average]]</f>
        <v>1180383518.8799999</v>
      </c>
      <c r="N46" s="21" t="b">
        <v>0</v>
      </c>
    </row>
    <row r="47" spans="1:14" x14ac:dyDescent="0.25">
      <c r="A47" s="2">
        <v>23</v>
      </c>
      <c r="B47" s="1" t="s">
        <v>40</v>
      </c>
      <c r="C47" s="1" t="e" vm="24">
        <v>#VALUE!</v>
      </c>
      <c r="D47" s="1" t="str" cm="1">
        <f t="array" ref="D47">_FV(C47,"Industry")</f>
        <v>Telecommunications Services</v>
      </c>
      <c r="E47" s="1" t="str" cm="1">
        <f t="array" ref="E47">_FV(C47,"Instrument type",TRUE)</f>
        <v>Stock</v>
      </c>
      <c r="F47" s="7" cm="1">
        <f t="array" ref="F47">_FV(C47,"Price")</f>
        <v>40.753500000000003</v>
      </c>
      <c r="G47" s="7" cm="1">
        <f t="array" ref="G47">_FV(C47,"52 week high",TRUE)</f>
        <v>43.42</v>
      </c>
      <c r="H47" s="7" cm="1">
        <f t="array" ref="H47">_FV(C47,"52 week low",TRUE)</f>
        <v>30.135000000000002</v>
      </c>
      <c r="I47" s="11" cm="1">
        <f t="array" ref="I47">_FV(C47,"Change (%)",TRUE)</f>
        <v>-2.362E-3</v>
      </c>
      <c r="J47" s="12" cm="1">
        <f t="array" ref="J47">_FV(C47,"P/E",TRUE)</f>
        <v>15.317</v>
      </c>
      <c r="K47" s="13" cm="1">
        <f t="array" ref="K47">_FV(C47,"Volume average",TRUE)</f>
        <v>18323749</v>
      </c>
      <c r="L47" s="19" cm="1">
        <f t="array" ref="L47">_FV(Table1[[#This Row],[Ticker]],"Market cap",TRUE)</f>
        <v>171552673320</v>
      </c>
      <c r="M47" s="7">
        <f>Table1[[#This Row],[Price]]*Table1[[#This Row],[Volumn Average]]</f>
        <v>746756904.87150002</v>
      </c>
      <c r="N47" s="21" t="b">
        <v>0</v>
      </c>
    </row>
    <row r="48" spans="1:14" x14ac:dyDescent="0.25">
      <c r="A48" s="2">
        <v>24</v>
      </c>
      <c r="B48" s="1" t="s">
        <v>41</v>
      </c>
      <c r="C48" s="1" t="e" vm="25">
        <v>#VALUE!</v>
      </c>
      <c r="D48" s="1" t="str" cm="1">
        <f t="array" ref="D48">_FV(C48,"Industry")</f>
        <v>Oil &amp; Gas</v>
      </c>
      <c r="E48" s="1" t="str" cm="1">
        <f t="array" ref="E48">_FV(C48,"Instrument type",TRUE)</f>
        <v>Stock</v>
      </c>
      <c r="F48" s="7" cm="1">
        <f t="array" ref="F48">_FV(C48,"Price")</f>
        <v>145.36500000000001</v>
      </c>
      <c r="G48" s="7" cm="1">
        <f t="array" ref="G48">_FV(C48,"52 week high",TRUE)</f>
        <v>171.7</v>
      </c>
      <c r="H48" s="7" cm="1">
        <f t="array" ref="H48">_FV(C48,"52 week low",TRUE)</f>
        <v>139.62</v>
      </c>
      <c r="I48" s="11" cm="1">
        <f t="array" ref="I48">_FV(C48,"Change (%)",TRUE)</f>
        <v>4.6649999999999999E-3</v>
      </c>
      <c r="J48" s="12" cm="1">
        <f t="array" ref="J48">_FV(C48,"P/E",TRUE)</f>
        <v>14.356</v>
      </c>
      <c r="K48" s="13" cm="1">
        <f t="array" ref="K48">_FV(C48,"Volume average",TRUE)</f>
        <v>7651271</v>
      </c>
      <c r="L48" s="19" cm="1">
        <f t="array" ref="L48">_FV(Table1[[#This Row],[Ticker]],"Market cap",TRUE)</f>
        <v>265860519705</v>
      </c>
      <c r="M48" s="7">
        <f>Table1[[#This Row],[Price]]*Table1[[#This Row],[Volumn Average]]</f>
        <v>1112227008.915</v>
      </c>
      <c r="N48" s="21" t="b">
        <v>0</v>
      </c>
    </row>
    <row r="49" spans="1:14" x14ac:dyDescent="0.25">
      <c r="A49" s="2">
        <v>25</v>
      </c>
      <c r="B49" s="1" t="s">
        <v>42</v>
      </c>
      <c r="C49" s="1" t="e" vm="26">
        <v>#VALUE!</v>
      </c>
      <c r="D49" s="1" t="str" cm="1">
        <f t="array" ref="D49">_FV(C49,"Industry")</f>
        <v>Oil &amp; Gas</v>
      </c>
      <c r="E49" s="1" t="str" cm="1">
        <f t="array" ref="E49">_FV(C49,"Instrument type",TRUE)</f>
        <v>Stock</v>
      </c>
      <c r="F49" s="7" cm="1">
        <f t="array" ref="F49">_FV(C49,"Price")</f>
        <v>114.5883</v>
      </c>
      <c r="G49" s="7" cm="1">
        <f t="array" ref="G49">_FV(C49,"52 week high",TRUE)</f>
        <v>123.75</v>
      </c>
      <c r="H49" s="7" cm="1">
        <f t="array" ref="H49">_FV(C49,"52 week low",TRUE)</f>
        <v>95.77</v>
      </c>
      <c r="I49" s="11" cm="1">
        <f t="array" ref="I49">_FV(C49,"Change (%)",TRUE)</f>
        <v>7.2439999999999991E-5</v>
      </c>
      <c r="J49" s="12" cm="1">
        <f t="array" ref="J49">_FV(C49,"P/E",TRUE)</f>
        <v>13.7324</v>
      </c>
      <c r="K49" s="13" cm="1">
        <f t="array" ref="K49">_FV(C49,"Volume average",TRUE)</f>
        <v>13571207</v>
      </c>
      <c r="L49" s="19" cm="1">
        <f t="array" ref="L49">_FV(Table1[[#This Row],[Ticker]],"Market cap",TRUE)</f>
        <v>509115816900</v>
      </c>
      <c r="M49" s="7">
        <f>Table1[[#This Row],[Price]]*Table1[[#This Row],[Volumn Average]]</f>
        <v>1555101539.0781</v>
      </c>
      <c r="N49" s="21" t="b">
        <v>0</v>
      </c>
    </row>
    <row r="50" spans="1:14" x14ac:dyDescent="0.25">
      <c r="A50" s="2">
        <v>26</v>
      </c>
      <c r="B50" s="1" t="s">
        <v>43</v>
      </c>
      <c r="C50" s="1" t="e" vm="27">
        <v>#VALUE!</v>
      </c>
      <c r="D50" s="1" t="str" cm="1">
        <f t="array" ref="D50">_FV(C50,"Industry")</f>
        <v>Pharmaceuticals</v>
      </c>
      <c r="E50" s="1" t="str" cm="1">
        <f t="array" ref="E50">_FV(C50,"Instrument type",TRUE)</f>
        <v>Stock</v>
      </c>
      <c r="F50" s="7" cm="1">
        <f t="array" ref="F50">_FV(C50,"Price")</f>
        <v>196.29</v>
      </c>
      <c r="G50" s="7" cm="1">
        <f t="array" ref="G50">_FV(C50,"52 week high",TRUE)</f>
        <v>197.48</v>
      </c>
      <c r="H50" s="7" cm="1">
        <f t="array" ref="H50">_FV(C50,"52 week low",TRUE)</f>
        <v>135.85</v>
      </c>
      <c r="I50" s="11" cm="1">
        <f t="array" ref="I50">_FV(C50,"Change (%)",TRUE)</f>
        <v>7.1370000000000005E-4</v>
      </c>
      <c r="J50" s="12" cm="1">
        <f t="array" ref="J50">_FV(C50,"P/E",TRUE)</f>
        <v>65.628100000000003</v>
      </c>
      <c r="K50" s="13" cm="1">
        <f t="array" ref="K50">_FV(C50,"Volume average",TRUE)</f>
        <v>5296751</v>
      </c>
      <c r="L50" s="19" cm="1">
        <f t="array" ref="L50">_FV(Table1[[#This Row],[Ticker]],"Market cap",TRUE)</f>
        <v>346715663760</v>
      </c>
      <c r="M50" s="7">
        <f>Table1[[#This Row],[Price]]*Table1[[#This Row],[Volumn Average]]</f>
        <v>1039699253.79</v>
      </c>
      <c r="N50" s="21" t="b">
        <v>0</v>
      </c>
    </row>
    <row r="51" spans="1:14" x14ac:dyDescent="0.25">
      <c r="A51" s="2">
        <v>27</v>
      </c>
      <c r="B51" s="1" t="s">
        <v>44</v>
      </c>
      <c r="C51" s="1" t="e" vm="28">
        <v>#VALUE!</v>
      </c>
      <c r="D51" s="1" t="str" cm="1">
        <f t="array" ref="D51">_FV(C51,"Industry")</f>
        <v>Software &amp; IT Services</v>
      </c>
      <c r="E51" s="1" t="str" cm="1">
        <f t="array" ref="E51">_FV(C51,"Instrument type",TRUE)</f>
        <v>Stock</v>
      </c>
      <c r="F51" s="7" cm="1">
        <f t="array" ref="F51">_FV(C51,"Price")</f>
        <v>139.31</v>
      </c>
      <c r="G51" s="7" cm="1">
        <f t="array" ref="G51">_FV(C51,"52 week high",TRUE)</f>
        <v>146.59</v>
      </c>
      <c r="H51" s="7" cm="1">
        <f t="array" ref="H51">_FV(C51,"52 week low",TRUE)</f>
        <v>99.26</v>
      </c>
      <c r="I51" s="11" cm="1">
        <f t="array" ref="I51">_FV(C51,"Change (%)",TRUE)</f>
        <v>1.0059999999999999E-3</v>
      </c>
      <c r="J51" s="12" cm="1">
        <f t="array" ref="J51">_FV(C51,"P/E",TRUE)</f>
        <v>37.535800000000002</v>
      </c>
      <c r="K51" s="13" cm="1">
        <f t="array" ref="K51">_FV(C51,"Volume average",TRUE)</f>
        <v>6248005</v>
      </c>
      <c r="L51" s="19" cm="1">
        <f t="array" ref="L51">_FV(Table1[[#This Row],[Ticker]],"Market cap",TRUE)</f>
        <v>383918856600</v>
      </c>
      <c r="M51" s="7">
        <f>Table1[[#This Row],[Price]]*Table1[[#This Row],[Volumn Average]]</f>
        <v>870409576.55000007</v>
      </c>
      <c r="N51" s="21" t="b">
        <v>0</v>
      </c>
    </row>
    <row r="52" spans="1:14" x14ac:dyDescent="0.25">
      <c r="A52" s="2">
        <v>28</v>
      </c>
      <c r="B52" s="1" t="s">
        <v>45</v>
      </c>
      <c r="C52" s="1" t="e" vm="29">
        <v>#VALUE!</v>
      </c>
      <c r="D52" s="1" t="str" cm="1">
        <f t="array" ref="D52">_FV(C52,"Industry")</f>
        <v>Semiconductors &amp; Semiconductor Equipment</v>
      </c>
      <c r="E52" s="1" t="str" cm="1">
        <f t="array" ref="E52">_FV(C52,"Instrument type",TRUE)</f>
        <v>Stock</v>
      </c>
      <c r="F52" s="7" cm="1">
        <f t="array" ref="F52">_FV(C52,"Price")</f>
        <v>164.85589999999999</v>
      </c>
      <c r="G52" s="7" cm="1">
        <f t="array" ref="G52">_FV(C52,"52 week high",TRUE)</f>
        <v>185.16200000000001</v>
      </c>
      <c r="H52" s="7" cm="1">
        <f t="array" ref="H52">_FV(C52,"52 week low",TRUE)</f>
        <v>79.509</v>
      </c>
      <c r="I52" s="11" cm="1">
        <f t="array" ref="I52">_FV(C52,"Change (%)",TRUE)</f>
        <v>-6.5929999999999999E-3</v>
      </c>
      <c r="J52" s="12" cm="1">
        <f t="array" ref="J52">_FV(C52,"P/E",TRUE)</f>
        <v>71.599999999999994</v>
      </c>
      <c r="K52" s="13" cm="1">
        <f t="array" ref="K52">_FV(C52,"Volume average",TRUE)</f>
        <v>28138216</v>
      </c>
      <c r="L52" s="19" cm="1">
        <f t="array" ref="L52">_FV(Table1[[#This Row],[Ticker]],"Market cap",TRUE)</f>
        <v>767385091215</v>
      </c>
      <c r="M52" s="7">
        <f>Table1[[#This Row],[Price]]*Table1[[#This Row],[Volumn Average]]</f>
        <v>4638750923.0743999</v>
      </c>
      <c r="N52" s="21" t="b">
        <v>0</v>
      </c>
    </row>
    <row r="53" spans="1:14" x14ac:dyDescent="0.25">
      <c r="A53" s="2">
        <v>29</v>
      </c>
      <c r="B53" s="1" t="s">
        <v>46</v>
      </c>
      <c r="C53" s="1" t="e" vm="30">
        <v>#VALUE!</v>
      </c>
      <c r="D53" s="1" t="str" cm="1">
        <f t="array" ref="D53">_FV(C53,"Industry")</f>
        <v>Software &amp; IT Services</v>
      </c>
      <c r="E53" s="1" t="str" cm="1">
        <f t="array" ref="E53">_FV(C53,"Instrument type",TRUE)</f>
        <v>Stock</v>
      </c>
      <c r="F53" s="7" cm="1">
        <f t="array" ref="F53">_FV(C53,"Price")</f>
        <v>562.97500000000002</v>
      </c>
      <c r="G53" s="7" cm="1">
        <f t="array" ref="G53">_FV(C53,"52 week high",TRUE)</f>
        <v>638.25</v>
      </c>
      <c r="H53" s="7" cm="1">
        <f t="array" ref="H53">_FV(C53,"52 week low",TRUE)</f>
        <v>433.97</v>
      </c>
      <c r="I53" s="11" cm="1">
        <f t="array" ref="I53">_FV(C53,"Change (%)",TRUE)</f>
        <v>1.2889999999999998E-3</v>
      </c>
      <c r="J53" s="12" cm="1">
        <f t="array" ref="J53">_FV(C53,"P/E",TRUE)</f>
        <v>50.489699999999999</v>
      </c>
      <c r="K53" s="13" cm="1">
        <f t="array" ref="K53">_FV(C53,"Volume average",TRUE)</f>
        <v>2113993</v>
      </c>
      <c r="L53" s="19" cm="1">
        <f t="array" ref="L53">_FV(Table1[[#This Row],[Ticker]],"Market cap",TRUE)</f>
        <v>249623115000</v>
      </c>
      <c r="M53" s="7">
        <f>Table1[[#This Row],[Price]]*Table1[[#This Row],[Volumn Average]]</f>
        <v>1190125209.175</v>
      </c>
      <c r="N53" s="21" t="b">
        <v>0</v>
      </c>
    </row>
    <row r="54" spans="1:14" x14ac:dyDescent="0.25">
      <c r="A54" s="2">
        <v>30</v>
      </c>
      <c r="B54" s="1" t="s">
        <v>47</v>
      </c>
      <c r="C54" s="1" t="e" vm="31">
        <v>#VALUE!</v>
      </c>
      <c r="D54" s="1" t="str" cm="1">
        <f t="array" ref="D54">_FV(C54,"Industry")</f>
        <v>Software &amp; IT Services</v>
      </c>
      <c r="E54" s="1" t="str" cm="1">
        <f t="array" ref="E54">_FV(C54,"Instrument type",TRUE)</f>
        <v>Stock</v>
      </c>
      <c r="F54" s="7" cm="1">
        <f t="array" ref="F54">_FV(C54,"Price")</f>
        <v>693.47</v>
      </c>
      <c r="G54" s="7" cm="1">
        <f t="array" ref="G54">_FV(C54,"52 week high",TRUE)</f>
        <v>711.33</v>
      </c>
      <c r="H54" s="7" cm="1">
        <f t="array" ref="H54">_FV(C54,"52 week low",TRUE)</f>
        <v>344.73</v>
      </c>
      <c r="I54" s="11" cm="1">
        <f t="array" ref="I54">_FV(C54,"Change (%)",TRUE)</f>
        <v>-7.2579999999999997E-3</v>
      </c>
      <c r="J54" s="12" cm="1">
        <f t="array" ref="J54">_FV(C54,"P/E",TRUE)</f>
        <v>43.406999999999996</v>
      </c>
      <c r="K54" s="13" cm="1">
        <f t="array" ref="K54">_FV(C54,"Volume average",TRUE)</f>
        <v>3931276</v>
      </c>
      <c r="L54" s="19" cm="1">
        <f t="array" ref="L54">_FV(Table1[[#This Row],[Ticker]],"Market cap",TRUE)</f>
        <v>297612775162</v>
      </c>
      <c r="M54" s="7">
        <f>Table1[[#This Row],[Price]]*Table1[[#This Row],[Volumn Average]]</f>
        <v>2726221967.7200003</v>
      </c>
      <c r="N54" s="21" t="b">
        <v>0</v>
      </c>
    </row>
    <row r="55" spans="1:14" x14ac:dyDescent="0.25">
      <c r="A55" s="2">
        <v>31</v>
      </c>
      <c r="B55" s="1" t="s">
        <v>48</v>
      </c>
      <c r="C55" s="1" t="e" vm="32">
        <v>#VALUE!</v>
      </c>
      <c r="D55" s="1" t="str" cm="1">
        <f t="array" ref="D55">_FV(C55,"Industry")</f>
        <v>Software &amp; IT Services</v>
      </c>
      <c r="E55" s="1" t="str" cm="1">
        <f t="array" ref="E55">_FV(C55,"Instrument type",TRUE)</f>
        <v>Stock</v>
      </c>
      <c r="F55" s="7" cm="1">
        <f t="array" ref="F55">_FV(C55,"Price")</f>
        <v>261.77999999999997</v>
      </c>
      <c r="G55" s="7" cm="1">
        <f t="array" ref="G55">_FV(C55,"52 week high",TRUE)</f>
        <v>318.71499999999997</v>
      </c>
      <c r="H55" s="7" cm="1">
        <f t="array" ref="H55">_FV(C55,"52 week low",TRUE)</f>
        <v>193.68</v>
      </c>
      <c r="I55" s="11" cm="1">
        <f t="array" ref="I55">_FV(C55,"Change (%)",TRUE)</f>
        <v>-2.2909999999999999E-4</v>
      </c>
      <c r="J55" s="12" cm="1">
        <f t="array" ref="J55">_FV(C55,"P/E",TRUE)</f>
        <v>47.067599999999999</v>
      </c>
      <c r="K55" s="13" cm="1">
        <f t="array" ref="K55">_FV(C55,"Volume average",TRUE)</f>
        <v>5000886</v>
      </c>
      <c r="L55" s="19" cm="1">
        <f t="array" ref="L55">_FV(Table1[[#This Row],[Ticker]],"Market cap",TRUE)</f>
        <v>253664819999</v>
      </c>
      <c r="M55" s="7">
        <f>Table1[[#This Row],[Price]]*Table1[[#This Row],[Volumn Average]]</f>
        <v>1309131937.0799999</v>
      </c>
      <c r="N55" s="21" t="b">
        <v>0</v>
      </c>
    </row>
    <row r="56" spans="1:14" x14ac:dyDescent="0.25">
      <c r="A56" s="2">
        <v>32</v>
      </c>
      <c r="B56" s="1" t="s">
        <v>49</v>
      </c>
      <c r="C56" s="1" t="e" vm="33">
        <v>#VALUE!</v>
      </c>
      <c r="D56" s="1" t="str" cm="1">
        <f t="array" ref="D56">_FV(C56,"Industry")</f>
        <v>Professional &amp; Commercial Services</v>
      </c>
      <c r="E56" s="1" t="str" cm="1">
        <f t="array" ref="E56">_FV(C56,"Instrument type",TRUE)</f>
        <v>Stock</v>
      </c>
      <c r="F56" s="7" cm="1">
        <f t="array" ref="F56">_FV(C56,"Price")</f>
        <v>71.31</v>
      </c>
      <c r="G56" s="7" cm="1">
        <f t="array" ref="G56">_FV(C56,"52 week high",TRUE)</f>
        <v>72.77</v>
      </c>
      <c r="H56" s="7" cm="1">
        <f t="array" ref="H56">_FV(C56,"52 week low",TRUE)</f>
        <v>50.25</v>
      </c>
      <c r="I56" s="11" cm="1">
        <f t="array" ref="I56">_FV(C56,"Change (%)",TRUE)</f>
        <v>-8.0679999999999988E-3</v>
      </c>
      <c r="J56" s="12" cm="1">
        <f t="array" ref="J56">_FV(C56,"P/E",TRUE)</f>
        <v>17.41</v>
      </c>
      <c r="K56" s="13" cm="1">
        <f t="array" ref="K56">_FV(C56,"Volume average",TRUE)</f>
        <v>13857823</v>
      </c>
      <c r="L56" s="19" cm="1">
        <f t="array" ref="L56">_FV(Table1[[#This Row],[Ticker]],"Market cap",TRUE)</f>
        <v>73495550000</v>
      </c>
      <c r="M56" s="7">
        <f>Table1[[#This Row],[Price]]*Table1[[#This Row],[Volumn Average]]</f>
        <v>988201358.13</v>
      </c>
      <c r="N56" s="21" t="b">
        <v>0</v>
      </c>
    </row>
    <row r="57" spans="1:14" x14ac:dyDescent="0.25">
      <c r="A57" s="2">
        <v>33</v>
      </c>
      <c r="B57" s="1" t="s">
        <v>50</v>
      </c>
      <c r="C57" s="1" t="e" vm="34">
        <v>#VALUE!</v>
      </c>
      <c r="D57" s="1" t="str" cm="1">
        <f t="array" ref="D57">_FV(C57,"Industry")</f>
        <v>Semiconductors &amp; Semiconductor Equipment</v>
      </c>
      <c r="E57" s="1" t="str" cm="1">
        <f t="array" ref="E57">_FV(C57,"Instrument type",TRUE)</f>
        <v>Stock</v>
      </c>
      <c r="F57" s="7" cm="1">
        <f t="array" ref="F57">_FV(C57,"Price")</f>
        <v>156.54599999999999</v>
      </c>
      <c r="G57" s="7" cm="1">
        <f t="array" ref="G57">_FV(C57,"52 week high",TRUE)</f>
        <v>227.3</v>
      </c>
      <c r="H57" s="7" cm="1">
        <f t="array" ref="H57">_FV(C57,"52 week low",TRUE)</f>
        <v>93.114999999999995</v>
      </c>
      <c r="I57" s="11" cm="1">
        <f t="array" ref="I57">_FV(C57,"Change (%)",TRUE)</f>
        <v>9.3349999999999998E-4</v>
      </c>
      <c r="J57" s="12" cm="1">
        <f t="array" ref="J57">_FV(C57,"P/E",TRUE)</f>
        <v>188.22059999999999</v>
      </c>
      <c r="K57" s="13" cm="1">
        <f t="array" ref="K57">_FV(C57,"Volume average",TRUE)</f>
        <v>57897309</v>
      </c>
      <c r="L57" s="19" cm="1">
        <f t="array" ref="L57">_FV(Table1[[#This Row],[Ticker]],"Market cap",TRUE)</f>
        <v>253366883172</v>
      </c>
      <c r="M57" s="7">
        <f>Table1[[#This Row],[Price]]*Table1[[#This Row],[Volumn Average]]</f>
        <v>9063592134.7139988</v>
      </c>
      <c r="N57" s="21" t="b">
        <v>0</v>
      </c>
    </row>
    <row r="58" spans="1:14" x14ac:dyDescent="0.25">
      <c r="A58" s="2">
        <v>34</v>
      </c>
      <c r="B58" s="1" t="s">
        <v>51</v>
      </c>
      <c r="C58" s="1" t="e" vm="35">
        <v>#VALUE!</v>
      </c>
      <c r="D58" s="1" t="str" cm="1">
        <f t="array" ref="D58">_FV(C58,"Industry")</f>
        <v>Semiconductors &amp; Semiconductor Equipment</v>
      </c>
      <c r="E58" s="1" t="str" cm="1">
        <f t="array" ref="E58">_FV(C58,"Instrument type",TRUE)</f>
        <v>Stock</v>
      </c>
      <c r="F58" s="7" cm="1">
        <f t="array" ref="F58">_FV(C58,"Price")</f>
        <v>173.5899</v>
      </c>
      <c r="G58" s="7" cm="1">
        <f t="array" ref="G58">_FV(C58,"52 week high",TRUE)</f>
        <v>230.63</v>
      </c>
      <c r="H58" s="7" cm="1">
        <f t="array" ref="H58">_FV(C58,"52 week low",TRUE)</f>
        <v>104.333</v>
      </c>
      <c r="I58" s="11" cm="1">
        <f t="array" ref="I58">_FV(C58,"Change (%)",TRUE)</f>
        <v>8.5990000000000007E-3</v>
      </c>
      <c r="J58" s="12" cm="1">
        <f t="array" ref="J58">_FV(C58,"P/E",TRUE)</f>
        <v>22.028300000000002</v>
      </c>
      <c r="K58" s="13" cm="1">
        <f t="array" ref="K58">_FV(C58,"Volume average",TRUE)</f>
        <v>10599318</v>
      </c>
      <c r="L58" s="19" cm="1">
        <f t="array" ref="L58">_FV(Table1[[#This Row],[Ticker]],"Market cap",TRUE)</f>
        <v>193379148600</v>
      </c>
      <c r="M58" s="7">
        <f>Table1[[#This Row],[Price]]*Table1[[#This Row],[Volumn Average]]</f>
        <v>1839934551.6882</v>
      </c>
      <c r="N58" s="21" t="b">
        <v>0</v>
      </c>
    </row>
    <row r="59" spans="1:14" x14ac:dyDescent="0.25">
      <c r="A59" s="2">
        <v>35</v>
      </c>
      <c r="B59" s="1" t="s">
        <v>52</v>
      </c>
      <c r="C59" s="1" t="e" vm="36">
        <v>#VALUE!</v>
      </c>
      <c r="D59" s="1" t="str" cm="1">
        <f t="array" ref="D59">_FV(C59,"Industry")</f>
        <v>Hotels &amp; Entertainment Services</v>
      </c>
      <c r="E59" s="1" t="str" cm="1">
        <f t="array" ref="E59">_FV(C59,"Instrument type",TRUE)</f>
        <v>Stock</v>
      </c>
      <c r="F59" s="7" cm="1">
        <f t="array" ref="F59">_FV(C59,"Price")</f>
        <v>92.555000000000007</v>
      </c>
      <c r="G59" s="7" cm="1">
        <f t="array" ref="G59">_FV(C59,"52 week high",TRUE)</f>
        <v>107.66</v>
      </c>
      <c r="H59" s="7" cm="1">
        <f t="array" ref="H59">_FV(C59,"52 week low",TRUE)</f>
        <v>71.55</v>
      </c>
      <c r="I59" s="11" cm="1">
        <f t="array" ref="I59">_FV(C59,"Change (%)",TRUE)</f>
        <v>-4.8920000000000005E-3</v>
      </c>
      <c r="J59" s="12" cm="1">
        <f t="array" ref="J59">_FV(C59,"P/E",TRUE)</f>
        <v>26.0672</v>
      </c>
      <c r="K59" s="13" cm="1">
        <f t="array" ref="K59">_FV(C59,"Volume average",TRUE)</f>
        <v>21093784</v>
      </c>
      <c r="L59" s="19" cm="1">
        <f t="array" ref="L59">_FV(Table1[[#This Row],[Ticker]],"Market cap",TRUE)</f>
        <v>104883326000</v>
      </c>
      <c r="M59" s="7">
        <f>Table1[[#This Row],[Price]]*Table1[[#This Row],[Volumn Average]]</f>
        <v>1952335178.1200001</v>
      </c>
      <c r="N59" s="21" t="b">
        <v>0</v>
      </c>
    </row>
    <row r="60" spans="1:14" x14ac:dyDescent="0.25">
      <c r="A60" s="2">
        <v>36</v>
      </c>
      <c r="B60" s="1" t="s">
        <v>53</v>
      </c>
      <c r="C60" s="1" t="e" vm="37">
        <v>#VALUE!</v>
      </c>
      <c r="D60" s="1" t="str" cm="1">
        <f t="array" ref="D60">_FV(C60,"Industry")</f>
        <v>Food &amp; Drug Retailing</v>
      </c>
      <c r="E60" s="1" t="str" cm="1">
        <f t="array" ref="E60">_FV(C60,"Instrument type",TRUE)</f>
        <v>Stock</v>
      </c>
      <c r="F60" s="7" cm="1">
        <f t="array" ref="F60">_FV(C60,"Price")</f>
        <v>74.930000000000007</v>
      </c>
      <c r="G60" s="7" cm="1">
        <f t="array" ref="G60">_FV(C60,"52 week high",TRUE)</f>
        <v>75.569999999999993</v>
      </c>
      <c r="H60" s="7" cm="1">
        <f t="array" ref="H60">_FV(C60,"52 week low",TRUE)</f>
        <v>49.846600000000002</v>
      </c>
      <c r="I60" s="11" cm="1">
        <f t="array" ref="I60">_FV(C60,"Change (%)",TRUE)</f>
        <v>5.2319999999999997E-3</v>
      </c>
      <c r="J60" s="12" cm="1">
        <f t="array" ref="J60">_FV(C60,"P/E",TRUE)</f>
        <v>50.701300000000003</v>
      </c>
      <c r="K60" s="13" cm="1">
        <f t="array" ref="K60">_FV(C60,"Volume average",TRUE)</f>
        <v>17893941</v>
      </c>
      <c r="L60" s="19" cm="1">
        <f t="array" ref="L60">_FV(Table1[[#This Row],[Ticker]],"Market cap",TRUE)</f>
        <v>602702676990</v>
      </c>
      <c r="M60" s="7">
        <f>Table1[[#This Row],[Price]]*Table1[[#This Row],[Volumn Average]]</f>
        <v>1340792999.1300001</v>
      </c>
      <c r="N60" s="21" t="b">
        <v>0</v>
      </c>
    </row>
    <row r="61" spans="1:14" x14ac:dyDescent="0.25">
      <c r="A61" s="2">
        <v>37</v>
      </c>
      <c r="B61" s="1" t="s">
        <v>54</v>
      </c>
      <c r="C61" s="1" t="e" vm="38">
        <v>#VALUE!</v>
      </c>
      <c r="D61" s="1" t="str" cm="1">
        <f t="array" ref="D61">_FV(C61,"Industry")</f>
        <v>Hotels &amp; Entertainment Services</v>
      </c>
      <c r="E61" s="1" t="str" cm="1">
        <f t="array" ref="E61">_FV(C61,"Instrument type",TRUE)</f>
        <v>Stock</v>
      </c>
      <c r="F61" s="7" cm="1">
        <f t="array" ref="F61">_FV(C61,"Price")</f>
        <v>287.77499999999998</v>
      </c>
      <c r="G61" s="7" cm="1">
        <f t="array" ref="G61">_FV(C61,"52 week high",TRUE)</f>
        <v>302.39</v>
      </c>
      <c r="H61" s="7" cm="1">
        <f t="array" ref="H61">_FV(C61,"52 week low",TRUE)</f>
        <v>243.53</v>
      </c>
      <c r="I61" s="11" cm="1">
        <f t="array" ref="I61">_FV(C61,"Change (%)",TRUE)</f>
        <v>7.5100000000000002E-3</v>
      </c>
      <c r="J61" s="12" cm="1">
        <f t="array" ref="J61">_FV(C61,"P/E",TRUE)</f>
        <v>24.996700000000001</v>
      </c>
      <c r="K61" s="13" cm="1">
        <f t="array" ref="K61">_FV(C61,"Volume average",TRUE)</f>
        <v>4198611</v>
      </c>
      <c r="L61" s="19" cm="1">
        <f t="array" ref="L61">_FV(Table1[[#This Row],[Ticker]],"Market cap",TRUE)</f>
        <v>206433468157</v>
      </c>
      <c r="M61" s="7">
        <f>Table1[[#This Row],[Price]]*Table1[[#This Row],[Volumn Average]]</f>
        <v>1208255280.5249999</v>
      </c>
      <c r="N61" s="21" t="b">
        <v>0</v>
      </c>
    </row>
    <row r="62" spans="1:14" x14ac:dyDescent="0.25">
      <c r="A62" s="2">
        <v>38</v>
      </c>
      <c r="B62" s="1" t="s">
        <v>55</v>
      </c>
      <c r="C62" s="1" t="e" vm="39">
        <v>#VALUE!</v>
      </c>
      <c r="D62" s="1" t="str" cm="1">
        <f t="array" ref="D62">_FV(C62,"Industry")</f>
        <v>Aerospace &amp; Defense</v>
      </c>
      <c r="E62" s="1" t="str" cm="1">
        <f t="array" ref="E62">_FV(C62,"Instrument type",TRUE)</f>
        <v>Stock</v>
      </c>
      <c r="F62" s="7" cm="1">
        <f t="array" ref="F62">_FV(C62,"Price")</f>
        <v>171.5</v>
      </c>
      <c r="G62" s="7" cm="1">
        <f t="array" ref="G62">_FV(C62,"52 week high",TRUE)</f>
        <v>267.54000000000002</v>
      </c>
      <c r="H62" s="7" cm="1">
        <f t="array" ref="H62">_FV(C62,"52 week low",TRUE)</f>
        <v>159.69999999999999</v>
      </c>
      <c r="I62" s="11" cm="1">
        <f t="array" ref="I62">_FV(C62,"Change (%)",TRUE)</f>
        <v>-3.4860000000000004E-3</v>
      </c>
      <c r="J62" s="5" t="e" cm="1" vm="17">
        <f t="array" ref="J62">_FV(C62,"P/E",TRUE)</f>
        <v>#VALUE!</v>
      </c>
      <c r="K62" s="13" cm="1">
        <f t="array" ref="K62">_FV(C62,"Volume average",TRUE)</f>
        <v>6637837</v>
      </c>
      <c r="L62" s="19" cm="1">
        <f t="array" ref="L62">_FV(Table1[[#This Row],[Ticker]],"Market cap",TRUE)</f>
        <v>105672674800</v>
      </c>
      <c r="M62" s="7">
        <f>Table1[[#This Row],[Price]]*Table1[[#This Row],[Volumn Average]]</f>
        <v>1138389045.5</v>
      </c>
      <c r="N62" s="21" t="b">
        <v>0</v>
      </c>
    </row>
    <row r="63" spans="1:14" x14ac:dyDescent="0.25">
      <c r="A63" s="2">
        <v>39</v>
      </c>
      <c r="B63" s="1" t="s">
        <v>56</v>
      </c>
      <c r="C63" s="1" t="e" vm="40">
        <v>#VALUE!</v>
      </c>
      <c r="D63" s="1" t="str" cm="1">
        <f t="array" ref="D63">_FV(C63,"Industry")</f>
        <v>Software &amp; IT Services</v>
      </c>
      <c r="E63" s="1" t="str" cm="1">
        <f t="array" ref="E63">_FV(C63,"Instrument type",TRUE)</f>
        <v>Stock</v>
      </c>
      <c r="F63" s="7" cm="1">
        <f t="array" ref="F63">_FV(C63,"Price")</f>
        <v>194.91</v>
      </c>
      <c r="G63" s="7" cm="1">
        <f t="array" ref="G63">_FV(C63,"52 week high",TRUE)</f>
        <v>199.18</v>
      </c>
      <c r="H63" s="7" cm="1">
        <f t="array" ref="H63">_FV(C63,"52 week low",TRUE)</f>
        <v>135.87</v>
      </c>
      <c r="I63" s="11" cm="1">
        <f t="array" ref="I63">_FV(C63,"Change (%)",TRUE)</f>
        <v>-5.7130000000000002E-3</v>
      </c>
      <c r="J63" s="12" cm="1">
        <f t="array" ref="J63">_FV(C63,"P/E",TRUE)</f>
        <v>20.564599999999999</v>
      </c>
      <c r="K63" s="13" cm="1">
        <f t="array" ref="K63">_FV(C63,"Volume average",TRUE)</f>
        <v>3678419</v>
      </c>
      <c r="L63" s="19" cm="1">
        <f t="array" ref="L63">_FV(Table1[[#This Row],[Ticker]],"Market cap",TRUE)</f>
        <v>179540995662</v>
      </c>
      <c r="M63" s="7">
        <f>Table1[[#This Row],[Price]]*Table1[[#This Row],[Volumn Average]]</f>
        <v>716960647.28999996</v>
      </c>
      <c r="N63" s="21" t="b">
        <v>0</v>
      </c>
    </row>
    <row r="64" spans="1:14" x14ac:dyDescent="0.25">
      <c r="A64" s="2">
        <v>40</v>
      </c>
      <c r="B64" s="1" t="s">
        <v>57</v>
      </c>
      <c r="C64" s="1" t="e" vm="41">
        <v>#VALUE!</v>
      </c>
      <c r="D64" s="1" t="str" cm="1">
        <f t="array" ref="D64">_FV(C64,"Industry")</f>
        <v>Consumer Goods Conglomerates</v>
      </c>
      <c r="E64" s="1" t="str" cm="1">
        <f t="array" ref="E64">_FV(C64,"Instrument type",TRUE)</f>
        <v>Stock</v>
      </c>
      <c r="F64" s="7" cm="1">
        <f t="array" ref="F64">_FV(C64,"Price")</f>
        <v>170.87</v>
      </c>
      <c r="G64" s="7" cm="1">
        <f t="array" ref="G64">_FV(C64,"52 week high",TRUE)</f>
        <v>177.2</v>
      </c>
      <c r="H64" s="7" cm="1">
        <f t="array" ref="H64">_FV(C64,"52 week low",TRUE)</f>
        <v>84.163399999999996</v>
      </c>
      <c r="I64" s="11" cm="1">
        <f t="array" ref="I64">_FV(C64,"Change (%)",TRUE)</f>
        <v>5.1770000000000002E-3</v>
      </c>
      <c r="J64" s="12" cm="1">
        <f t="array" ref="J64">_FV(C64,"P/E",TRUE)</f>
        <v>39.707299999999996</v>
      </c>
      <c r="K64" s="13" cm="1">
        <f t="array" ref="K64">_FV(C64,"Volume average",TRUE)</f>
        <v>5649984</v>
      </c>
      <c r="L64" s="19" cm="1">
        <f t="array" ref="L64">_FV(Table1[[#This Row],[Ticker]],"Market cap",TRUE)</f>
        <v>185276220570</v>
      </c>
      <c r="M64" s="7">
        <f>Table1[[#This Row],[Price]]*Table1[[#This Row],[Volumn Average]]</f>
        <v>965412766.08000004</v>
      </c>
      <c r="N64" s="21" t="b">
        <v>0</v>
      </c>
    </row>
    <row r="65" spans="1:14" x14ac:dyDescent="0.25">
      <c r="A65" s="2">
        <v>41</v>
      </c>
      <c r="B65" s="1" t="s">
        <v>58</v>
      </c>
      <c r="C65" s="1" t="e" vm="42">
        <v>#VALUE!</v>
      </c>
      <c r="D65" s="1" t="str" cm="1">
        <f t="array" ref="D65">_FV(C65,"Industry")</f>
        <v>Consumer Goods Conglomerates</v>
      </c>
      <c r="E65" s="1" t="str" cm="1">
        <f t="array" ref="E65">_FV(C65,"Instrument type",TRUE)</f>
        <v>Stock</v>
      </c>
      <c r="F65" s="7" cm="1">
        <f t="array" ref="F65">_FV(C65,"Price")</f>
        <v>129.035</v>
      </c>
      <c r="G65" s="7" cm="1">
        <f t="array" ref="G65">_FV(C65,"52 week high",TRUE)</f>
        <v>129.13999999999999</v>
      </c>
      <c r="H65" s="7" cm="1">
        <f t="array" ref="H65">_FV(C65,"52 week low",TRUE)</f>
        <v>71.354799999999997</v>
      </c>
      <c r="I65" s="11" cm="1">
        <f t="array" ref="I65">_FV(C65,"Change (%)",TRUE)</f>
        <v>1.0454000000000001E-2</v>
      </c>
      <c r="J65" s="12" cm="1">
        <f t="array" ref="J65">_FV(C65,"P/E",TRUE)</f>
        <v>91.143299999999996</v>
      </c>
      <c r="K65" s="13" cm="1">
        <f t="array" ref="K65">_FV(C65,"Volume average",TRUE)</f>
        <v>5226912</v>
      </c>
      <c r="L65" s="19" cm="1">
        <f t="array" ref="L65">_FV(Table1[[#This Row],[Ticker]],"Market cap",TRUE)</f>
        <v>70885841776</v>
      </c>
      <c r="M65" s="7">
        <f>Table1[[#This Row],[Price]]*Table1[[#This Row],[Volumn Average]]</f>
        <v>674454589.91999996</v>
      </c>
      <c r="N65" s="21" t="b">
        <v>0</v>
      </c>
    </row>
    <row r="66" spans="1:14" x14ac:dyDescent="0.25">
      <c r="A66" s="2">
        <v>42</v>
      </c>
      <c r="B66" s="1" t="s">
        <v>59</v>
      </c>
      <c r="C66" s="1" t="e" vm="43">
        <v>#VALUE!</v>
      </c>
      <c r="D66" s="1" t="str" cm="1">
        <f t="array" ref="D66">_FV(C66,"Industry")</f>
        <v>Consumer Goods Conglomerates</v>
      </c>
      <c r="E66" s="1" t="str" cm="1">
        <f t="array" ref="E66">_FV(C66,"Instrument type",TRUE)</f>
        <v>Stock</v>
      </c>
      <c r="F66" s="7" cm="1">
        <f t="array" ref="F66">_FV(C66,"Price")</f>
        <v>200.23</v>
      </c>
      <c r="G66" s="7" cm="1">
        <f t="array" ref="G66">_FV(C66,"52 week high",TRUE)</f>
        <v>220.79</v>
      </c>
      <c r="H66" s="7" cm="1">
        <f t="array" ref="H66">_FV(C66,"52 week low",TRUE)</f>
        <v>174.88</v>
      </c>
      <c r="I66" s="11" cm="1">
        <f t="array" ref="I66">_FV(C66,"Change (%)",TRUE)</f>
        <v>7.9969999999999998E-4</v>
      </c>
      <c r="J66" s="12" cm="1">
        <f t="array" ref="J66">_FV(C66,"P/E",TRUE)</f>
        <v>22.860499999999998</v>
      </c>
      <c r="K66" s="13" cm="1">
        <f t="array" ref="K66">_FV(C66,"Volume average",TRUE)</f>
        <v>3278595</v>
      </c>
      <c r="L66" s="19" cm="1">
        <f t="array" ref="L66">_FV(Table1[[#This Row],[Ticker]],"Market cap",TRUE)</f>
        <v>130386872665</v>
      </c>
      <c r="M66" s="7">
        <f>Table1[[#This Row],[Price]]*Table1[[#This Row],[Volumn Average]]</f>
        <v>656473076.85000002</v>
      </c>
      <c r="N66" s="21" t="b">
        <v>0</v>
      </c>
    </row>
    <row r="67" spans="1:14" x14ac:dyDescent="0.25">
      <c r="A67" s="2">
        <v>43</v>
      </c>
      <c r="B67" s="1" t="s">
        <v>60</v>
      </c>
      <c r="C67" s="1" t="e" vm="44">
        <v>#VALUE!</v>
      </c>
      <c r="D67" s="1" t="str" cm="1">
        <f t="array" ref="D67">_FV(C67,"Industry")</f>
        <v>Machinery, Equipment &amp; Components</v>
      </c>
      <c r="E67" s="1" t="str" cm="1">
        <f t="array" ref="E67">_FV(C67,"Instrument type",TRUE)</f>
        <v>Stock</v>
      </c>
      <c r="F67" s="7" cm="1">
        <f t="array" ref="F67">_FV(C67,"Price")</f>
        <v>342.47</v>
      </c>
      <c r="G67" s="7" cm="1">
        <f t="array" ref="G67">_FV(C67,"52 week high",TRUE)</f>
        <v>382.01</v>
      </c>
      <c r="H67" s="7" cm="1">
        <f t="array" ref="H67">_FV(C67,"52 week low",TRUE)</f>
        <v>223.76</v>
      </c>
      <c r="I67" s="11" cm="1">
        <f t="array" ref="I67">_FV(C67,"Change (%)",TRUE)</f>
        <v>-2.418E-3</v>
      </c>
      <c r="J67" s="12" cm="1">
        <f t="array" ref="J67">_FV(C67,"P/E",TRUE)</f>
        <v>15.639900000000001</v>
      </c>
      <c r="K67" s="13" cm="1">
        <f t="array" ref="K67">_FV(C67,"Volume average",TRUE)</f>
        <v>2769043</v>
      </c>
      <c r="L67" s="19" cm="1">
        <f t="array" ref="L67">_FV(Table1[[#This Row],[Ticker]],"Market cap",TRUE)</f>
        <v>166063052307</v>
      </c>
      <c r="M67" s="7">
        <f>Table1[[#This Row],[Price]]*Table1[[#This Row],[Volumn Average]]</f>
        <v>948314156.21000004</v>
      </c>
      <c r="N67" s="21" t="b">
        <v>0</v>
      </c>
    </row>
    <row r="68" spans="1:14" x14ac:dyDescent="0.25">
      <c r="A68" s="2">
        <v>44</v>
      </c>
      <c r="B68" s="1" t="s">
        <v>61</v>
      </c>
      <c r="C68" s="1" t="e" vm="45">
        <v>#VALUE!</v>
      </c>
      <c r="D68" s="1" t="str" cm="1">
        <f t="array" ref="D68">_FV(C68,"Industry")</f>
        <v>Aerospace &amp; Defense</v>
      </c>
      <c r="E68" s="1" t="str" cm="1">
        <f t="array" ref="E68">_FV(C68,"Instrument type",TRUE)</f>
        <v>Stock</v>
      </c>
      <c r="F68" s="7" cm="1">
        <f t="array" ref="F68">_FV(C68,"Price")</f>
        <v>557.04</v>
      </c>
      <c r="G68" s="7" cm="1">
        <f t="array" ref="G68">_FV(C68,"52 week high",TRUE)</f>
        <v>564.22</v>
      </c>
      <c r="H68" s="7" cm="1">
        <f t="array" ref="H68">_FV(C68,"52 week low",TRUE)</f>
        <v>393.77</v>
      </c>
      <c r="I68" s="11" cm="1">
        <f t="array" ref="I68">_FV(C68,"Change (%)",TRUE)</f>
        <v>5.3860000000000003E-5</v>
      </c>
      <c r="J68" s="12" cm="1">
        <f t="array" ref="J68">_FV(C68,"P/E",TRUE)</f>
        <v>20.1997</v>
      </c>
      <c r="K68" s="13" cm="1">
        <f t="array" ref="K68">_FV(C68,"Volume average",TRUE)</f>
        <v>1207266</v>
      </c>
      <c r="L68" s="19" cm="1">
        <f t="array" ref="L68">_FV(Table1[[#This Row],[Ticker]],"Market cap",TRUE)</f>
        <v>132774940319</v>
      </c>
      <c r="M68" s="7">
        <f>Table1[[#This Row],[Price]]*Table1[[#This Row],[Volumn Average]]</f>
        <v>672495452.63999999</v>
      </c>
      <c r="N68" s="21" t="b">
        <v>0</v>
      </c>
    </row>
    <row r="69" spans="1:14" x14ac:dyDescent="0.25">
      <c r="A69" s="2">
        <v>45</v>
      </c>
      <c r="B69" s="1" t="s">
        <v>62</v>
      </c>
      <c r="C69" s="1" t="e" vm="46">
        <v>#VALUE!</v>
      </c>
      <c r="D69" s="1" t="str" cm="1">
        <f t="array" ref="D69">_FV(C69,"Industry")</f>
        <v>Aerospace &amp; Defense</v>
      </c>
      <c r="E69" s="1" t="str" cm="1">
        <f t="array" ref="E69">_FV(C69,"Instrument type",TRUE)</f>
        <v>Stock</v>
      </c>
      <c r="F69" s="7" cm="1">
        <f t="array" ref="F69">_FV(C69,"Price")</f>
        <v>117.85</v>
      </c>
      <c r="G69" s="7" cm="1">
        <f t="array" ref="G69">_FV(C69,"52 week high",TRUE)</f>
        <v>118.9948</v>
      </c>
      <c r="H69" s="7" cm="1">
        <f t="array" ref="H69">_FV(C69,"52 week low",TRUE)</f>
        <v>68.555000000000007</v>
      </c>
      <c r="I69" s="11" cm="1">
        <f t="array" ref="I69">_FV(C69,"Change (%)",TRUE)</f>
        <v>-8.477999999999999E-4</v>
      </c>
      <c r="J69" s="12" cm="1">
        <f t="array" ref="J69">_FV(C69,"P/E",TRUE)</f>
        <v>67.700199999999995</v>
      </c>
      <c r="K69" s="13" cm="1">
        <f t="array" ref="K69">_FV(C69,"Volume average",TRUE)</f>
        <v>6423310</v>
      </c>
      <c r="L69" s="19" cm="1">
        <f t="array" ref="L69">_FV(Table1[[#This Row],[Ticker]],"Market cap",TRUE)</f>
        <v>156768666150</v>
      </c>
      <c r="M69" s="7">
        <f>Table1[[#This Row],[Price]]*Table1[[#This Row],[Volumn Average]]</f>
        <v>756987083.5</v>
      </c>
      <c r="N69" s="21" t="b">
        <v>0</v>
      </c>
    </row>
    <row r="70" spans="1:14" x14ac:dyDescent="0.25">
      <c r="A70" s="2">
        <v>46</v>
      </c>
      <c r="B70" s="1" t="s">
        <v>63</v>
      </c>
      <c r="C70" s="1" t="e" vm="47">
        <v>#VALUE!</v>
      </c>
      <c r="D70" s="1" t="str" cm="1">
        <f t="array" ref="D70">_FV(C70,"Industry")</f>
        <v>Investment Banking &amp; Investment Services</v>
      </c>
      <c r="E70" s="1" t="str" cm="1">
        <f t="array" ref="E70">_FV(C70,"Instrument type",TRUE)</f>
        <v>Stock</v>
      </c>
      <c r="F70" s="7" cm="1">
        <f t="array" ref="F70">_FV(C70,"Price")</f>
        <v>495.19499999999999</v>
      </c>
      <c r="G70" s="7" cm="1">
        <f t="array" ref="G70">_FV(C70,"52 week high",TRUE)</f>
        <v>517.26</v>
      </c>
      <c r="H70" s="7" cm="1">
        <f t="array" ref="H70">_FV(C70,"52 week low",TRUE)</f>
        <v>289.35680000000002</v>
      </c>
      <c r="I70" s="11" cm="1">
        <f t="array" ref="I70">_FV(C70,"Change (%)",TRUE)</f>
        <v>-4.313E-3</v>
      </c>
      <c r="J70" s="12" cm="1">
        <f t="array" ref="J70">_FV(C70,"P/E",TRUE)</f>
        <v>15.9687</v>
      </c>
      <c r="K70" s="13" cm="1">
        <f t="array" ref="K70">_FV(C70,"Volume average",TRUE)</f>
        <v>2362767</v>
      </c>
      <c r="L70" s="19" cm="1">
        <f t="array" ref="L70">_FV(Table1[[#This Row],[Ticker]],"Market cap",TRUE)</f>
        <v>156382382922</v>
      </c>
      <c r="M70" s="7">
        <f>Table1[[#This Row],[Price]]*Table1[[#This Row],[Volumn Average]]</f>
        <v>1170030404.5650001</v>
      </c>
      <c r="N70" s="21" t="b">
        <v>0</v>
      </c>
    </row>
    <row r="71" spans="1:14" x14ac:dyDescent="0.25">
      <c r="A71" s="2">
        <v>47</v>
      </c>
      <c r="B71" s="1" t="s">
        <v>64</v>
      </c>
      <c r="C71" s="1" t="e" vm="48">
        <v>#VALUE!</v>
      </c>
      <c r="D71" s="1" t="str" cm="1">
        <f t="array" ref="D71">_FV(C71,"Industry")</f>
        <v>Investment Banking &amp; Investment Services</v>
      </c>
      <c r="E71" s="1" t="str" cm="1">
        <f t="array" ref="E71">_FV(C71,"Instrument type",TRUE)</f>
        <v>Stock</v>
      </c>
      <c r="F71" s="7" cm="1">
        <f t="array" ref="F71">_FV(C71,"Price")</f>
        <v>100.15</v>
      </c>
      <c r="G71" s="7" cm="1">
        <f t="array" ref="G71">_FV(C71,"52 week high",TRUE)</f>
        <v>109.11</v>
      </c>
      <c r="H71" s="7" cm="1">
        <f t="array" ref="H71">_FV(C71,"52 week low",TRUE)</f>
        <v>69.42</v>
      </c>
      <c r="I71" s="11" cm="1">
        <f t="array" ref="I71">_FV(C71,"Change (%)",TRUE)</f>
        <v>-6.2509999999999996E-3</v>
      </c>
      <c r="J71" s="12" cm="1">
        <f t="array" ref="J71">_FV(C71,"P/E",TRUE)</f>
        <v>16.591999999999999</v>
      </c>
      <c r="K71" s="13" cm="1">
        <f t="array" ref="K71">_FV(C71,"Volume average",TRUE)</f>
        <v>6964934</v>
      </c>
      <c r="L71" s="19" cm="1">
        <f t="array" ref="L71">_FV(Table1[[#This Row],[Ticker]],"Market cap",TRUE)</f>
        <v>162029079600</v>
      </c>
      <c r="M71" s="7">
        <f>Table1[[#This Row],[Price]]*Table1[[#This Row],[Volumn Average]]</f>
        <v>697538140.10000002</v>
      </c>
      <c r="N71" s="21" t="b">
        <v>0</v>
      </c>
    </row>
    <row r="72" spans="1:14" x14ac:dyDescent="0.25">
      <c r="A72" s="2">
        <v>48</v>
      </c>
      <c r="B72" s="1" t="s">
        <v>65</v>
      </c>
      <c r="C72" s="1" t="e" vm="49">
        <v>#VALUE!</v>
      </c>
      <c r="D72" s="1" t="str" cm="1">
        <f t="array" ref="D72">_FV(C72,"Industry")</f>
        <v>Banking Services</v>
      </c>
      <c r="E72" s="1" t="str" cm="1">
        <f t="array" ref="E72">_FV(C72,"Instrument type",TRUE)</f>
        <v>Stock</v>
      </c>
      <c r="F72" s="7" cm="1">
        <f t="array" ref="F72">_FV(C72,"Price")</f>
        <v>246.83500000000001</v>
      </c>
      <c r="G72" s="7" cm="1">
        <f t="array" ref="G72">_FV(C72,"52 week high",TRUE)</f>
        <v>256.24</v>
      </c>
      <c r="H72" s="7" cm="1">
        <f t="array" ref="H72">_FV(C72,"52 week low",TRUE)</f>
        <v>140.91</v>
      </c>
      <c r="I72" s="11" cm="1">
        <f t="array" ref="I72">_FV(C72,"Change (%)",TRUE)</f>
        <v>-2.4676E-2</v>
      </c>
      <c r="J72" s="12" cm="1">
        <f t="array" ref="J72">_FV(C72,"P/E",TRUE)</f>
        <v>18.886900000000001</v>
      </c>
      <c r="K72" s="13" cm="1">
        <f t="array" ref="K72">_FV(C72,"Volume average",TRUE)</f>
        <v>2906193</v>
      </c>
      <c r="L72" s="19" cm="1">
        <f t="array" ref="L72">_FV(Table1[[#This Row],[Ticker]],"Market cap",TRUE)</f>
        <v>175477864786</v>
      </c>
      <c r="M72" s="7">
        <f>Table1[[#This Row],[Price]]*Table1[[#This Row],[Volumn Average]]</f>
        <v>717350149.15499997</v>
      </c>
      <c r="N72" s="21" t="b">
        <v>0</v>
      </c>
    </row>
    <row r="73" spans="1:14" x14ac:dyDescent="0.25">
      <c r="A73" s="2">
        <v>49</v>
      </c>
      <c r="B73" s="1" t="s">
        <v>66</v>
      </c>
      <c r="C73" s="1" t="e" vm="50">
        <v>#VALUE!</v>
      </c>
      <c r="D73" s="1" t="str" cm="1">
        <f t="array" ref="D73">_FV(C73,"Industry")</f>
        <v>Investment Banking &amp; Investment Services</v>
      </c>
      <c r="E73" s="1" t="str" cm="1">
        <f t="array" ref="E73">_FV(C73,"Instrument type",TRUE)</f>
        <v>Stock</v>
      </c>
      <c r="F73" s="7" cm="1">
        <f t="array" ref="F73">_FV(C73,"Price")</f>
        <v>60.395000000000003</v>
      </c>
      <c r="G73" s="7" cm="1">
        <f t="array" ref="G73">_FV(C73,"52 week high",TRUE)</f>
        <v>67.81</v>
      </c>
      <c r="H73" s="7" cm="1">
        <f t="array" ref="H73">_FV(C73,"52 week low",TRUE)</f>
        <v>38.17</v>
      </c>
      <c r="I73" s="11" cm="1">
        <f t="array" ref="I73">_FV(C73,"Change (%)",TRUE)</f>
        <v>-1.4924E-2</v>
      </c>
      <c r="J73" s="12" cm="1">
        <f t="array" ref="J73">_FV(C73,"P/E",TRUE)</f>
        <v>17.134499999999999</v>
      </c>
      <c r="K73" s="13" cm="1">
        <f t="array" ref="K73">_FV(C73,"Volume average",TRUE)</f>
        <v>13890327</v>
      </c>
      <c r="L73" s="19" cm="1">
        <f t="array" ref="L73">_FV(Table1[[#This Row],[Ticker]],"Market cap",TRUE)</f>
        <v>115221279025</v>
      </c>
      <c r="M73" s="7">
        <f>Table1[[#This Row],[Price]]*Table1[[#This Row],[Volumn Average]]</f>
        <v>838906299.16500008</v>
      </c>
      <c r="N73" s="21" t="b">
        <v>0</v>
      </c>
    </row>
    <row r="74" spans="1:14" x14ac:dyDescent="0.25">
      <c r="A74" s="2">
        <v>50</v>
      </c>
      <c r="B74" s="1" t="s">
        <v>67</v>
      </c>
      <c r="C74" s="1" t="e" vm="51">
        <v>#VALUE!</v>
      </c>
      <c r="D74" s="1" t="str" cm="1">
        <f t="array" ref="D74">_FV(C74,"Industry")</f>
        <v>Banking Services</v>
      </c>
      <c r="E74" s="1" t="str" cm="1">
        <f t="array" ref="E74">_FV(C74,"Instrument type",TRUE)</f>
        <v>Stock</v>
      </c>
      <c r="F74" s="7" cm="1">
        <f t="array" ref="F74">_FV(C74,"Price")</f>
        <v>38.564999999999998</v>
      </c>
      <c r="G74" s="7" cm="1">
        <f t="array" ref="G74">_FV(C74,"52 week high",TRUE)</f>
        <v>44.44</v>
      </c>
      <c r="H74" s="7" cm="1">
        <f t="array" ref="H74">_FV(C74,"52 week low",TRUE)</f>
        <v>24.96</v>
      </c>
      <c r="I74" s="11" cm="1">
        <f t="array" ref="I74">_FV(C74,"Change (%)",TRUE)</f>
        <v>-3.2309999999999999E-3</v>
      </c>
      <c r="J74" s="12" cm="1">
        <f t="array" ref="J74">_FV(C74,"P/E",TRUE)</f>
        <v>13.628</v>
      </c>
      <c r="K74" s="13" cm="1">
        <f t="array" ref="K74">_FV(C74,"Volume average",TRUE)</f>
        <v>43109725</v>
      </c>
      <c r="L74" s="19" cm="1">
        <f t="array" ref="L74">_FV(Table1[[#This Row],[Ticker]],"Market cap",TRUE)</f>
        <v>299248125570</v>
      </c>
      <c r="M74" s="7">
        <f>Table1[[#This Row],[Price]]*Table1[[#This Row],[Volumn Average]]</f>
        <v>1662526544.625</v>
      </c>
      <c r="N74" s="21" t="b">
        <v>0</v>
      </c>
    </row>
    <row r="75" spans="1:14" x14ac:dyDescent="0.25">
      <c r="A75" s="2">
        <v>51</v>
      </c>
      <c r="B75" s="1" t="s">
        <v>68</v>
      </c>
      <c r="C75" s="1" t="e" vm="52">
        <v>#VALUE!</v>
      </c>
      <c r="D75" s="1" t="str" cm="1">
        <f t="array" ref="D75">_FV(C75,"Industry")</f>
        <v>Banking Services</v>
      </c>
      <c r="E75" s="1" t="str" cm="1">
        <f t="array" ref="E75">_FV(C75,"Instrument type",TRUE)</f>
        <v>Stock</v>
      </c>
      <c r="F75" s="7" cm="1">
        <f t="array" ref="F75">_FV(C75,"Price")</f>
        <v>55.75</v>
      </c>
      <c r="G75" s="7" cm="1">
        <f t="array" ref="G75">_FV(C75,"52 week high",TRUE)</f>
        <v>62.55</v>
      </c>
      <c r="H75" s="7" cm="1">
        <f t="array" ref="H75">_FV(C75,"52 week low",TRUE)</f>
        <v>38.384999999999998</v>
      </c>
      <c r="I75" s="11" cm="1">
        <f t="array" ref="I75">_FV(C75,"Change (%)",TRUE)</f>
        <v>-7.1240000000000001E-3</v>
      </c>
      <c r="J75" s="12" cm="1">
        <f t="array" ref="J75">_FV(C75,"P/E",TRUE)</f>
        <v>11.52</v>
      </c>
      <c r="K75" s="13" cm="1">
        <f t="array" ref="K75">_FV(C75,"Volume average",TRUE)</f>
        <v>15403663</v>
      </c>
      <c r="L75" s="19" cm="1">
        <f t="array" ref="L75">_FV(Table1[[#This Row],[Ticker]],"Market cap",TRUE)</f>
        <v>189760177500</v>
      </c>
      <c r="M75" s="7">
        <f>Table1[[#This Row],[Price]]*Table1[[#This Row],[Volumn Average]]</f>
        <v>858754212.25</v>
      </c>
      <c r="N75" s="21" t="b">
        <v>0</v>
      </c>
    </row>
    <row r="76" spans="1:14" x14ac:dyDescent="0.25">
      <c r="A76" s="2">
        <v>52</v>
      </c>
      <c r="B76" s="1" t="s">
        <v>69</v>
      </c>
      <c r="C76" s="1" t="e" vm="53">
        <v>#VALUE!</v>
      </c>
      <c r="D76" s="1" t="str" cm="1">
        <f t="array" ref="D76">_FV(C76,"Industry")</f>
        <v>Investment Banking &amp; Investment Services</v>
      </c>
      <c r="E76" s="1" t="str" cm="1">
        <f t="array" ref="E76">_FV(C76,"Instrument type",TRUE)</f>
        <v>Stock</v>
      </c>
      <c r="F76" s="7" cm="1">
        <f t="array" ref="F76">_FV(C76,"Price")</f>
        <v>64.314999999999998</v>
      </c>
      <c r="G76" s="7" cm="1">
        <f t="array" ref="G76">_FV(C76,"52 week high",TRUE)</f>
        <v>79.489999999999995</v>
      </c>
      <c r="H76" s="7" cm="1">
        <f t="array" ref="H76">_FV(C76,"52 week low",TRUE)</f>
        <v>48.66</v>
      </c>
      <c r="I76" s="11" cm="1">
        <f t="array" ref="I76">_FV(C76,"Change (%)",TRUE)</f>
        <v>-8.097E-3</v>
      </c>
      <c r="J76" s="12" cm="1">
        <f t="array" ref="J76">_FV(C76,"P/E",TRUE)</f>
        <v>26.758400000000002</v>
      </c>
      <c r="K76" s="13" cm="1">
        <f t="array" ref="K76">_FV(C76,"Volume average",TRUE)</f>
        <v>11146565</v>
      </c>
      <c r="L76" s="19" cm="1">
        <f t="array" ref="L76">_FV(Table1[[#This Row],[Ticker]],"Market cap",TRUE)</f>
        <v>117653937785</v>
      </c>
      <c r="M76" s="7">
        <f>Table1[[#This Row],[Price]]*Table1[[#This Row],[Volumn Average]]</f>
        <v>716891327.97500002</v>
      </c>
      <c r="N76" s="21" t="b">
        <v>0</v>
      </c>
    </row>
    <row r="77" spans="1:14" x14ac:dyDescent="0.25">
      <c r="A77" s="2">
        <v>53</v>
      </c>
      <c r="B77" s="1" t="s">
        <v>70</v>
      </c>
      <c r="C77" s="1" t="e" vm="54">
        <v>#VALUE!</v>
      </c>
      <c r="D77" s="1" t="str" cm="1">
        <f t="array" ref="D77">_FV(C77,"Industry")</f>
        <v>Investment Banking &amp; Investment Services</v>
      </c>
      <c r="E77" s="1" t="str" cm="1">
        <f t="array" ref="E77">_FV(C77,"Instrument type",TRUE)</f>
        <v>Stock</v>
      </c>
      <c r="F77" s="7" cm="1">
        <f t="array" ref="F77">_FV(C77,"Price")</f>
        <v>855.1</v>
      </c>
      <c r="G77" s="7" cm="1">
        <f t="array" ref="G77">_FV(C77,"52 week high",TRUE)</f>
        <v>885.1</v>
      </c>
      <c r="H77" s="7" cm="1">
        <f t="array" ref="H77">_FV(C77,"52 week low",TRUE)</f>
        <v>596.17999999999995</v>
      </c>
      <c r="I77" s="11" cm="1">
        <f t="array" ref="I77">_FV(C77,"Change (%)",TRUE)</f>
        <v>-6.8179999999999994E-3</v>
      </c>
      <c r="J77" s="12" cm="1">
        <f t="array" ref="J77">_FV(C77,"P/E",TRUE)</f>
        <v>21.3721</v>
      </c>
      <c r="K77" s="13" cm="1">
        <f t="array" ref="K77">_FV(C77,"Volume average",TRUE)</f>
        <v>584775</v>
      </c>
      <c r="L77" s="19" cm="1">
        <f t="array" ref="L77">_FV(Table1[[#This Row],[Ticker]],"Market cap",TRUE)</f>
        <v>126664680350</v>
      </c>
      <c r="M77" s="7">
        <f>Table1[[#This Row],[Price]]*Table1[[#This Row],[Volumn Average]]</f>
        <v>500041102.5</v>
      </c>
      <c r="N77" s="21" t="b">
        <v>0</v>
      </c>
    </row>
    <row r="78" spans="1:14" x14ac:dyDescent="0.25">
      <c r="A78" s="2">
        <v>54</v>
      </c>
      <c r="B78" s="1" t="s">
        <v>71</v>
      </c>
      <c r="C78" s="1" t="e" vm="55">
        <v>#VALUE!</v>
      </c>
      <c r="D78" s="1" t="str" cm="1">
        <f t="array" ref="D78">_FV(C78,"Industry")</f>
        <v>Professional &amp; Commercial Services</v>
      </c>
      <c r="E78" s="1" t="str" cm="1">
        <f t="array" ref="E78">_FV(C78,"Instrument type",TRUE)</f>
        <v>Stock</v>
      </c>
      <c r="F78" s="7" cm="1">
        <f t="array" ref="F78">_FV(C78,"Price")</f>
        <v>497.21</v>
      </c>
      <c r="G78" s="7" cm="1">
        <f t="array" ref="G78">_FV(C78,"52 week high",TRUE)</f>
        <v>502.95</v>
      </c>
      <c r="H78" s="7" cm="1">
        <f t="array" ref="H78">_FV(C78,"52 week low",TRUE)</f>
        <v>340.49</v>
      </c>
      <c r="I78" s="11" cm="1">
        <f t="array" ref="I78">_FV(C78,"Change (%)",TRUE)</f>
        <v>-1.3059999999999999E-3</v>
      </c>
      <c r="J78" s="12" cm="1">
        <f t="array" ref="J78">_FV(C78,"P/E",TRUE)</f>
        <v>47.189599999999999</v>
      </c>
      <c r="K78" s="13" cm="1">
        <f t="array" ref="K78">_FV(C78,"Volume average",TRUE)</f>
        <v>1112431</v>
      </c>
      <c r="L78" s="19" cm="1">
        <f t="array" ref="L78">_FV(Table1[[#This Row],[Ticker]],"Market cap",TRUE)</f>
        <v>155626730000</v>
      </c>
      <c r="M78" s="7">
        <f>Table1[[#This Row],[Price]]*Table1[[#This Row],[Volumn Average]]</f>
        <v>553111817.50999999</v>
      </c>
      <c r="N78" s="21" t="b">
        <v>0</v>
      </c>
    </row>
    <row r="79" spans="1:14" x14ac:dyDescent="0.25">
      <c r="A79" s="2">
        <v>55</v>
      </c>
      <c r="B79" s="1" t="s">
        <v>72</v>
      </c>
      <c r="C79" s="1" t="e" vm="56">
        <v>#VALUE!</v>
      </c>
      <c r="D79" s="1" t="str" cm="1">
        <f t="array" ref="D79">_FV(C79,"Industry")</f>
        <v>Professional &amp; Commercial Services</v>
      </c>
      <c r="E79" s="1" t="str" cm="1">
        <f t="array" ref="E79">_FV(C79,"Instrument type",TRUE)</f>
        <v>Stock</v>
      </c>
      <c r="F79" s="7" cm="1">
        <f t="array" ref="F79">_FV(C79,"Price")</f>
        <v>472.66</v>
      </c>
      <c r="G79" s="7" cm="1">
        <f t="array" ref="G79">_FV(C79,"52 week high",TRUE)</f>
        <v>474.64</v>
      </c>
      <c r="H79" s="7" cm="1">
        <f t="array" ref="H79">_FV(C79,"52 week low",TRUE)</f>
        <v>298.86</v>
      </c>
      <c r="I79" s="11" cm="1">
        <f t="array" ref="I79">_FV(C79,"Change (%)",TRUE)</f>
        <v>-1.8579999999999998E-3</v>
      </c>
      <c r="J79" s="12" cm="1">
        <f t="array" ref="J79">_FV(C79,"P/E",TRUE)</f>
        <v>46.383899999999997</v>
      </c>
      <c r="K79" s="13" cm="1">
        <f t="array" ref="K79">_FV(C79,"Volume average",TRUE)</f>
        <v>894741</v>
      </c>
      <c r="L79" s="19" cm="1">
        <f t="array" ref="L79">_FV(Table1[[#This Row],[Ticker]],"Market cap",TRUE)</f>
        <v>86071386000</v>
      </c>
      <c r="M79" s="7">
        <f>Table1[[#This Row],[Price]]*Table1[[#This Row],[Volumn Average]]</f>
        <v>422908281.06</v>
      </c>
      <c r="N79" s="21" t="b">
        <v>0</v>
      </c>
    </row>
    <row r="80" spans="1:14" x14ac:dyDescent="0.25">
      <c r="A80" s="2">
        <v>56</v>
      </c>
      <c r="B80" s="1" t="s">
        <v>73</v>
      </c>
      <c r="C80" s="1" t="e" vm="57">
        <v>#VALUE!</v>
      </c>
      <c r="D80" s="1" t="str" cm="1">
        <f t="array" ref="D80">_FV(C80,"Industry")</f>
        <v>Investment Banking &amp; Investment Services</v>
      </c>
      <c r="E80" s="1" t="str" cm="1">
        <f t="array" ref="E80">_FV(C80,"Instrument type",TRUE)</f>
        <v>Stock</v>
      </c>
      <c r="F80" s="7" cm="1">
        <f t="array" ref="F80">_FV(C80,"Price")</f>
        <v>157.245</v>
      </c>
      <c r="G80" s="7" cm="1">
        <f t="array" ref="G80">_FV(C80,"52 week high",TRUE)</f>
        <v>158.285</v>
      </c>
      <c r="H80" s="7" cm="1">
        <f t="array" ref="H80">_FV(C80,"52 week low",TRUE)</f>
        <v>104.49</v>
      </c>
      <c r="I80" s="11" cm="1">
        <f t="array" ref="I80">_FV(C80,"Change (%)",TRUE)</f>
        <v>-3.2009999999999999E-3</v>
      </c>
      <c r="J80" s="12" cm="1">
        <f t="array" ref="J80">_FV(C80,"P/E",TRUE)</f>
        <v>39.043300000000002</v>
      </c>
      <c r="K80" s="13" cm="1">
        <f t="array" ref="K80">_FV(C80,"Volume average",TRUE)</f>
        <v>2910791</v>
      </c>
      <c r="L80" s="19" cm="1">
        <f t="array" ref="L80">_FV(Table1[[#This Row],[Ticker]],"Market cap",TRUE)</f>
        <v>90280974514</v>
      </c>
      <c r="M80" s="7">
        <f>Table1[[#This Row],[Price]]*Table1[[#This Row],[Volumn Average]]</f>
        <v>457707330.79500002</v>
      </c>
      <c r="N80" s="21" t="b">
        <v>0</v>
      </c>
    </row>
    <row r="81" spans="1:14" x14ac:dyDescent="0.25">
      <c r="A81" s="2">
        <v>57</v>
      </c>
      <c r="B81" s="1" t="s">
        <v>74</v>
      </c>
      <c r="C81" s="1" t="e" vm="58">
        <v>#VALUE!</v>
      </c>
      <c r="D81" s="1" t="str" cm="1">
        <f t="array" ref="D81">_FV(C81,"Industry")</f>
        <v>Investment Banking &amp; Investment Services</v>
      </c>
      <c r="E81" s="1" t="str" cm="1">
        <f t="array" ref="E81">_FV(C81,"Instrument type",TRUE)</f>
        <v>Stock</v>
      </c>
      <c r="F81" s="7" cm="1">
        <f t="array" ref="F81">_FV(C81,"Price")</f>
        <v>208.44499999999999</v>
      </c>
      <c r="G81" s="7" cm="1">
        <f t="array" ref="G81">_FV(C81,"52 week high",TRUE)</f>
        <v>222.63</v>
      </c>
      <c r="H81" s="7" cm="1">
        <f t="array" ref="H81">_FV(C81,"52 week low",TRUE)</f>
        <v>190.7</v>
      </c>
      <c r="I81" s="11" cm="1">
        <f t="array" ref="I81">_FV(C81,"Change (%)",TRUE)</f>
        <v>-1.222E-3</v>
      </c>
      <c r="J81" s="12" cm="1">
        <f t="array" ref="J81">_FV(C81,"P/E",TRUE)</f>
        <v>23.0108</v>
      </c>
      <c r="K81" s="13" cm="1">
        <f t="array" ref="K81">_FV(C81,"Volume average",TRUE)</f>
        <v>1747616</v>
      </c>
      <c r="L81" s="19" cm="1">
        <f t="array" ref="L81">_FV(Table1[[#This Row],[Ticker]],"Market cap",TRUE)</f>
        <v>75059710452</v>
      </c>
      <c r="M81" s="7">
        <f>Table1[[#This Row],[Price]]*Table1[[#This Row],[Volumn Average]]</f>
        <v>364281817.12</v>
      </c>
      <c r="N81" s="21" t="b">
        <v>0</v>
      </c>
    </row>
    <row r="82" spans="1:14" x14ac:dyDescent="0.25">
      <c r="A82" s="2">
        <v>58</v>
      </c>
      <c r="B82" s="1" t="s">
        <v>75</v>
      </c>
      <c r="C82" s="1" t="e" vm="59">
        <v>#VALUE!</v>
      </c>
      <c r="D82" s="1" t="str" cm="1">
        <f t="array" ref="D82">_FV(C82,"Industry")</f>
        <v>Investment Banking &amp; Investment Services</v>
      </c>
      <c r="E82" s="1" t="str" cm="1">
        <f t="array" ref="E82">_FV(C82,"Instrument type",TRUE)</f>
        <v>Stock</v>
      </c>
      <c r="F82" s="7" cm="1">
        <f t="array" ref="F82">_FV(C82,"Price")</f>
        <v>70.19</v>
      </c>
      <c r="G82" s="7" cm="1">
        <f t="array" ref="G82">_FV(C82,"52 week high",TRUE)</f>
        <v>70.34</v>
      </c>
      <c r="H82" s="7" cm="1">
        <f t="array" ref="H82">_FV(C82,"52 week low",TRUE)</f>
        <v>46.88</v>
      </c>
      <c r="I82" s="11" cm="1">
        <f t="array" ref="I82">_FV(C82,"Change (%)",TRUE)</f>
        <v>1.4269999999999999E-3</v>
      </c>
      <c r="J82" s="12" cm="1">
        <f t="array" ref="J82">_FV(C82,"P/E",TRUE)</f>
        <v>40.278100000000002</v>
      </c>
      <c r="K82" s="13" cm="1">
        <f t="array" ref="K82">_FV(C82,"Volume average",TRUE)</f>
        <v>3934986</v>
      </c>
      <c r="L82" s="19" cm="1">
        <f t="array" ref="L82">_FV(Table1[[#This Row],[Ticker]],"Market cap",TRUE)</f>
        <v>40425256676</v>
      </c>
      <c r="M82" s="7">
        <f>Table1[[#This Row],[Price]]*Table1[[#This Row],[Volumn Average]]</f>
        <v>276196667.33999997</v>
      </c>
      <c r="N82" s="21" t="b">
        <v>0</v>
      </c>
    </row>
    <row r="83" spans="1:14" x14ac:dyDescent="0.25">
      <c r="A83" s="2">
        <v>59</v>
      </c>
      <c r="B83" s="1" t="s">
        <v>76</v>
      </c>
      <c r="C83" s="1" t="e" vm="60">
        <v>#VALUE!</v>
      </c>
      <c r="D83" s="1" t="str" cm="1">
        <f t="array" ref="D83">_FV(C83,"Industry")</f>
        <v>Telecommunications Services</v>
      </c>
      <c r="E83" s="1" t="str" cm="1">
        <f t="array" ref="E83">_FV(C83,"Instrument type",TRUE)</f>
        <v>Stock</v>
      </c>
      <c r="F83" s="7" cm="1">
        <f t="array" ref="F83">_FV(C83,"Price")</f>
        <v>196.16</v>
      </c>
      <c r="G83" s="7" cm="1">
        <f t="array" ref="G83">_FV(C83,"52 week high",TRUE)</f>
        <v>198.79</v>
      </c>
      <c r="H83" s="7" cm="1">
        <f t="array" ref="H83">_FV(C83,"52 week low",TRUE)</f>
        <v>131.47</v>
      </c>
      <c r="I83" s="11" cm="1">
        <f t="array" ref="I83">_FV(C83,"Change (%)",TRUE)</f>
        <v>-3.0580000000000001E-4</v>
      </c>
      <c r="J83" s="12" cm="1">
        <f t="array" ref="J83">_FV(C83,"P/E",TRUE)</f>
        <v>24.588000000000001</v>
      </c>
      <c r="K83" s="13" cm="1">
        <f t="array" ref="K83">_FV(C83,"Volume average",TRUE)</f>
        <v>4299768</v>
      </c>
      <c r="L83" s="19" cm="1">
        <f t="array" ref="L83">_FV(Table1[[#This Row],[Ticker]],"Market cap",TRUE)</f>
        <v>228876349440</v>
      </c>
      <c r="M83" s="7">
        <f>Table1[[#This Row],[Price]]*Table1[[#This Row],[Volumn Average]]</f>
        <v>843442490.88</v>
      </c>
      <c r="N83" s="21" t="b">
        <v>0</v>
      </c>
    </row>
    <row r="84" spans="1:14" x14ac:dyDescent="0.25">
      <c r="A84" s="2">
        <v>60</v>
      </c>
      <c r="B84" s="1" t="s">
        <v>77</v>
      </c>
      <c r="C84" s="1" t="e" vm="61">
        <v>#VALUE!</v>
      </c>
      <c r="D84" s="1" t="str" cm="1">
        <f t="array" ref="D84">_FV(C84,"Industry")</f>
        <v>Telecommunications Services</v>
      </c>
      <c r="E84" s="1" t="str" cm="1">
        <f t="array" ref="E84">_FV(C84,"Instrument type",TRUE)</f>
        <v>Stock</v>
      </c>
      <c r="F84" s="7" cm="1">
        <f t="array" ref="F84">_FV(C84,"Price")</f>
        <v>19.440000000000001</v>
      </c>
      <c r="G84" s="7" cm="1">
        <f t="array" ref="G84">_FV(C84,"52 week high",TRUE)</f>
        <v>19.989999999999998</v>
      </c>
      <c r="H84" s="7" cm="1">
        <f t="array" ref="H84">_FV(C84,"52 week low",TRUE)</f>
        <v>13.92</v>
      </c>
      <c r="I84" s="11" cm="1">
        <f t="array" ref="I84">_FV(C84,"Change (%)",TRUE)</f>
        <v>-2.565E-3</v>
      </c>
      <c r="J84" s="12" cm="1">
        <f t="array" ref="J84">_FV(C84,"P/E",TRUE)</f>
        <v>11.206</v>
      </c>
      <c r="K84" s="13" cm="1">
        <f t="array" ref="K84">_FV(C84,"Volume average",TRUE)</f>
        <v>35662811</v>
      </c>
      <c r="L84" s="19" cm="1">
        <f t="array" ref="L84">_FV(Table1[[#This Row],[Ticker]],"Market cap",TRUE)</f>
        <v>139748000000</v>
      </c>
      <c r="M84" s="7">
        <f>Table1[[#This Row],[Price]]*Table1[[#This Row],[Volumn Average]]</f>
        <v>693285045.84000003</v>
      </c>
      <c r="N84" s="21" t="b">
        <v>0</v>
      </c>
    </row>
    <row r="85" spans="1:14" x14ac:dyDescent="0.25">
      <c r="A85" s="2">
        <v>61</v>
      </c>
      <c r="B85" s="1" t="s">
        <v>78</v>
      </c>
      <c r="C85" s="1" t="e" vm="62">
        <v>#VALUE!</v>
      </c>
      <c r="D85" s="1" t="str" cm="1">
        <f t="array" ref="D85">_FV(C85,"Industry")</f>
        <v>Telecommunications Services</v>
      </c>
      <c r="E85" s="1" t="str" cm="1">
        <f t="array" ref="E85">_FV(C85,"Instrument type",TRUE)</f>
        <v>Stock</v>
      </c>
      <c r="F85" s="7" cm="1">
        <f t="array" ref="F85">_FV(C85,"Price")</f>
        <v>40.024999999999999</v>
      </c>
      <c r="G85" s="7" cm="1">
        <f t="array" ref="G85">_FV(C85,"52 week high",TRUE)</f>
        <v>47.3</v>
      </c>
      <c r="H85" s="7" cm="1">
        <f t="array" ref="H85">_FV(C85,"52 week low",TRUE)</f>
        <v>36.43</v>
      </c>
      <c r="I85" s="11" cm="1">
        <f t="array" ref="I85">_FV(C85,"Change (%)",TRUE)</f>
        <v>-1.249E-4</v>
      </c>
      <c r="J85" s="12" cm="1">
        <f t="array" ref="J85">_FV(C85,"P/E",TRUE)</f>
        <v>10.6568</v>
      </c>
      <c r="K85" s="13" cm="1">
        <f t="array" ref="K85">_FV(C85,"Volume average",TRUE)</f>
        <v>19724386</v>
      </c>
      <c r="L85" s="19" cm="1">
        <f t="array" ref="L85">_FV(Table1[[#This Row],[Ticker]],"Market cap",TRUE)</f>
        <v>155016200000</v>
      </c>
      <c r="M85" s="7">
        <f>Table1[[#This Row],[Price]]*Table1[[#This Row],[Volumn Average]]</f>
        <v>789468549.64999998</v>
      </c>
      <c r="N85" s="21" t="b">
        <v>0</v>
      </c>
    </row>
    <row r="86" spans="1:14" x14ac:dyDescent="0.25">
      <c r="A86" s="2">
        <v>62</v>
      </c>
      <c r="B86" s="1" t="s">
        <v>79</v>
      </c>
      <c r="C86" s="1" t="e" vm="63">
        <v>#VALUE!</v>
      </c>
      <c r="D86" s="1" t="str" cm="1">
        <f t="array" ref="D86">_FV(C86,"Industry")</f>
        <v>Telecommunications Services</v>
      </c>
      <c r="E86" s="1" t="str" cm="1">
        <f t="array" ref="E86">_FV(C86,"Instrument type",TRUE)</f>
        <v>Stock</v>
      </c>
      <c r="F86" s="7" cm="1">
        <f t="array" ref="F86">_FV(C86,"Price")</f>
        <v>346.24</v>
      </c>
      <c r="G86" s="7" cm="1">
        <f t="array" ref="G86">_FV(C86,"52 week high",TRUE)</f>
        <v>458.3</v>
      </c>
      <c r="H86" s="7" cm="1">
        <f t="array" ref="H86">_FV(C86,"52 week low",TRUE)</f>
        <v>236.08</v>
      </c>
      <c r="I86" s="11" cm="1">
        <f t="array" ref="I86">_FV(C86,"Change (%)",TRUE)</f>
        <v>-3.1099999999999999E-3</v>
      </c>
      <c r="J86" s="12" cm="1">
        <f t="array" ref="J86">_FV(C86,"P/E",TRUE)</f>
        <v>11.086600000000001</v>
      </c>
      <c r="K86" s="13" cm="1">
        <f t="array" ref="K86">_FV(C86,"Volume average",TRUE)</f>
        <v>1377862</v>
      </c>
      <c r="L86" s="19" cm="1">
        <f t="array" ref="L86">_FV(Table1[[#This Row],[Ticker]],"Market cap",TRUE)</f>
        <v>49422713088</v>
      </c>
      <c r="M86" s="7">
        <f>Table1[[#This Row],[Price]]*Table1[[#This Row],[Volumn Average]]</f>
        <v>477070938.88</v>
      </c>
      <c r="N86" s="21" t="b">
        <v>0</v>
      </c>
    </row>
    <row r="87" spans="1:14" x14ac:dyDescent="0.25">
      <c r="A87" s="2">
        <v>63</v>
      </c>
      <c r="B87" s="1" t="s">
        <v>40</v>
      </c>
      <c r="C87" s="1" t="e" vm="24">
        <v>#VALUE!</v>
      </c>
      <c r="D87" s="1" t="str" cm="1">
        <f t="array" ref="D87">_FV(C87,"Industry")</f>
        <v>Telecommunications Services</v>
      </c>
      <c r="E87" s="1" t="str" cm="1">
        <f t="array" ref="E87">_FV(C87,"Instrument type",TRUE)</f>
        <v>Stock</v>
      </c>
      <c r="F87" s="7" cm="1">
        <f t="array" ref="F87">_FV(C87,"Price")</f>
        <v>40.753500000000003</v>
      </c>
      <c r="G87" s="7" cm="1">
        <f t="array" ref="G87">_FV(C87,"52 week high",TRUE)</f>
        <v>43.42</v>
      </c>
      <c r="H87" s="7" cm="1">
        <f t="array" ref="H87">_FV(C87,"52 week low",TRUE)</f>
        <v>30.135000000000002</v>
      </c>
      <c r="I87" s="11" cm="1">
        <f t="array" ref="I87">_FV(C87,"Change (%)",TRUE)</f>
        <v>-2.362E-3</v>
      </c>
      <c r="J87" s="12" cm="1">
        <f t="array" ref="J87">_FV(C87,"P/E",TRUE)</f>
        <v>15.317</v>
      </c>
      <c r="K87" s="13" cm="1">
        <f t="array" ref="K87">_FV(C87,"Volume average",TRUE)</f>
        <v>18323749</v>
      </c>
      <c r="L87" s="19" cm="1">
        <f t="array" ref="L87">_FV(Table1[[#This Row],[Ticker]],"Market cap",TRUE)</f>
        <v>171552673320</v>
      </c>
      <c r="M87" s="7">
        <f>Table1[[#This Row],[Price]]*Table1[[#This Row],[Volumn Average]]</f>
        <v>746756904.87150002</v>
      </c>
      <c r="N87" s="21" t="b">
        <v>0</v>
      </c>
    </row>
    <row r="88" spans="1:14" x14ac:dyDescent="0.25">
      <c r="A88" s="2">
        <v>64</v>
      </c>
      <c r="B88" s="1" t="s">
        <v>80</v>
      </c>
      <c r="C88" s="1" t="e" vm="64">
        <v>#VALUE!</v>
      </c>
      <c r="D88" s="1" t="str" cm="1">
        <f t="array" ref="D88">_FV(C88,"Industry")</f>
        <v>Electrical Utilities &amp; IPPs</v>
      </c>
      <c r="E88" s="1" t="str" cm="1">
        <f t="array" ref="E88">_FV(C88,"Instrument type",TRUE)</f>
        <v>Stock</v>
      </c>
      <c r="F88" s="7" cm="1">
        <f t="array" ref="F88">_FV(C88,"Price")</f>
        <v>79.52</v>
      </c>
      <c r="G88" s="7" cm="1">
        <f t="array" ref="G88">_FV(C88,"52 week high",TRUE)</f>
        <v>80.56</v>
      </c>
      <c r="H88" s="7" cm="1">
        <f t="array" ref="H88">_FV(C88,"52 week low",TRUE)</f>
        <v>47.145000000000003</v>
      </c>
      <c r="I88" s="11" cm="1">
        <f t="array" ref="I88">_FV(C88,"Change (%)",TRUE)</f>
        <v>6.8369999999999993E-3</v>
      </c>
      <c r="J88" s="12" cm="1">
        <f t="array" ref="J88">_FV(C88,"P/E",TRUE)</f>
        <v>21.520499999999998</v>
      </c>
      <c r="K88" s="13" cm="1">
        <f t="array" ref="K88">_FV(C88,"Volume average",TRUE)</f>
        <v>8845598</v>
      </c>
      <c r="L88" s="19" cm="1">
        <f t="array" ref="L88">_FV(Table1[[#This Row],[Ticker]],"Market cap",TRUE)</f>
        <v>162267000000</v>
      </c>
      <c r="M88" s="7">
        <f>Table1[[#This Row],[Price]]*Table1[[#This Row],[Volumn Average]]</f>
        <v>703401952.95999992</v>
      </c>
      <c r="N88" s="21" t="b">
        <v>0</v>
      </c>
    </row>
    <row r="89" spans="1:14" x14ac:dyDescent="0.25">
      <c r="A89" s="2">
        <v>65</v>
      </c>
      <c r="B89" s="1" t="s">
        <v>81</v>
      </c>
      <c r="C89" s="1" t="e" vm="65">
        <v>#VALUE!</v>
      </c>
      <c r="D89" s="1" t="str" cm="1">
        <f t="array" ref="D89">_FV(C89,"Industry")</f>
        <v>Electrical Utilities &amp; IPPs</v>
      </c>
      <c r="E89" s="1" t="str" cm="1">
        <f t="array" ref="E89">_FV(C89,"Instrument type",TRUE)</f>
        <v>Stock</v>
      </c>
      <c r="F89" s="7" cm="1">
        <f t="array" ref="F89">_FV(C89,"Price")</f>
        <v>112.705</v>
      </c>
      <c r="G89" s="7" cm="1">
        <f t="array" ref="G89">_FV(C89,"52 week high",TRUE)</f>
        <v>116.67</v>
      </c>
      <c r="H89" s="7" cm="1">
        <f t="array" ref="H89">_FV(C89,"52 week low",TRUE)</f>
        <v>83.06</v>
      </c>
      <c r="I89" s="11" cm="1">
        <f t="array" ref="I89">_FV(C89,"Change (%)",TRUE)</f>
        <v>2.892E-3</v>
      </c>
      <c r="J89" s="12" cm="1">
        <f t="array" ref="J89">_FV(C89,"P/E",TRUE)</f>
        <v>19.254100000000001</v>
      </c>
      <c r="K89" s="13" cm="1">
        <f t="array" ref="K89">_FV(C89,"Volume average",TRUE)</f>
        <v>3118128</v>
      </c>
      <c r="L89" s="19" cm="1">
        <f t="array" ref="L89">_FV(Table1[[#This Row],[Ticker]],"Market cap",TRUE)</f>
        <v>87008260000</v>
      </c>
      <c r="M89" s="7">
        <f>Table1[[#This Row],[Price]]*Table1[[#This Row],[Volumn Average]]</f>
        <v>351428616.24000001</v>
      </c>
      <c r="N89" s="21" t="b">
        <v>0</v>
      </c>
    </row>
    <row r="90" spans="1:14" x14ac:dyDescent="0.25">
      <c r="A90" s="2">
        <v>66</v>
      </c>
      <c r="B90" s="1" t="s">
        <v>82</v>
      </c>
      <c r="C90" s="1" t="e" vm="66">
        <v>#VALUE!</v>
      </c>
      <c r="D90" s="1" t="str" cm="1">
        <f t="array" ref="D90">_FV(C90,"Industry")</f>
        <v>Electrical Utilities &amp; IPPs</v>
      </c>
      <c r="E90" s="1" t="str" cm="1">
        <f t="array" ref="E90">_FV(C90,"Instrument type",TRUE)</f>
        <v>Stock</v>
      </c>
      <c r="F90" s="7" cm="1">
        <f t="array" ref="F90">_FV(C90,"Price")</f>
        <v>86.984999999999999</v>
      </c>
      <c r="G90" s="7" cm="1">
        <f t="array" ref="G90">_FV(C90,"52 week high",TRUE)</f>
        <v>89.68</v>
      </c>
      <c r="H90" s="7" cm="1">
        <f t="array" ref="H90">_FV(C90,"52 week low",TRUE)</f>
        <v>61.560099999999998</v>
      </c>
      <c r="I90" s="11" cm="1">
        <f t="array" ref="I90">_FV(C90,"Change (%)",TRUE)</f>
        <v>2.1310000000000001E-3</v>
      </c>
      <c r="J90" s="12" cm="1">
        <f t="array" ref="J90">_FV(C90,"P/E",TRUE)</f>
        <v>20.713000000000001</v>
      </c>
      <c r="K90" s="13" cm="1">
        <f t="array" ref="K90">_FV(C90,"Volume average",TRUE)</f>
        <v>4198621</v>
      </c>
      <c r="L90" s="19" cm="1">
        <f t="array" ref="L90">_FV(Table1[[#This Row],[Ticker]],"Market cap",TRUE)</f>
        <v>95111660610</v>
      </c>
      <c r="M90" s="7">
        <f>Table1[[#This Row],[Price]]*Table1[[#This Row],[Volumn Average]]</f>
        <v>365217047.685</v>
      </c>
      <c r="N90" s="21" t="b">
        <v>0</v>
      </c>
    </row>
    <row r="91" spans="1:14" x14ac:dyDescent="0.25">
      <c r="A91" s="2">
        <v>67</v>
      </c>
      <c r="B91" s="1" t="s">
        <v>83</v>
      </c>
      <c r="C91" s="1" t="e" vm="67">
        <v>#VALUE!</v>
      </c>
      <c r="D91" s="1" t="str" cm="1">
        <f t="array" ref="D91">_FV(C91,"Industry")</f>
        <v>Electrical Utilities &amp; IPPs</v>
      </c>
      <c r="E91" s="1" t="str" cm="1">
        <f t="array" ref="E91">_FV(C91,"Instrument type",TRUE)</f>
        <v>Stock</v>
      </c>
      <c r="F91" s="7" cm="1">
        <f t="array" ref="F91">_FV(C91,"Price")</f>
        <v>56.205399999999997</v>
      </c>
      <c r="G91" s="7" cm="1">
        <f t="array" ref="G91">_FV(C91,"52 week high",TRUE)</f>
        <v>57.6</v>
      </c>
      <c r="H91" s="7" cm="1">
        <f t="array" ref="H91">_FV(C91,"52 week low",TRUE)</f>
        <v>39.18</v>
      </c>
      <c r="I91" s="11" cm="1">
        <f t="array" ref="I91">_FV(C91,"Change (%)",TRUE)</f>
        <v>-1.6800000000000001E-3</v>
      </c>
      <c r="J91" s="12" cm="1">
        <f t="array" ref="J91">_FV(C91,"P/E",TRUE)</f>
        <v>23.957699999999999</v>
      </c>
      <c r="K91" s="13" cm="1">
        <f t="array" ref="K91">_FV(C91,"Volume average",TRUE)</f>
        <v>3714105</v>
      </c>
      <c r="L91" s="19" cm="1">
        <f t="array" ref="L91">_FV(Table1[[#This Row],[Ticker]],"Market cap",TRUE)</f>
        <v>47152868347</v>
      </c>
      <c r="M91" s="7">
        <f>Table1[[#This Row],[Price]]*Table1[[#This Row],[Volumn Average]]</f>
        <v>208752757.167</v>
      </c>
      <c r="N91" s="21" t="b">
        <v>0</v>
      </c>
    </row>
    <row r="92" spans="1:14" x14ac:dyDescent="0.25">
      <c r="A92" s="2">
        <v>68</v>
      </c>
      <c r="B92" s="1" t="s">
        <v>84</v>
      </c>
      <c r="C92" s="1" t="e" vm="68">
        <v>#VALUE!</v>
      </c>
      <c r="D92" s="1" t="str" cm="1">
        <f t="array" ref="D92">_FV(C92,"Industry")</f>
        <v>Electrical Utilities &amp; IPPs</v>
      </c>
      <c r="E92" s="1" t="str" cm="1">
        <f t="array" ref="E92">_FV(C92,"Instrument type",TRUE)</f>
        <v>Stock</v>
      </c>
      <c r="F92" s="7" cm="1">
        <f t="array" ref="F92">_FV(C92,"Price")</f>
        <v>98.08</v>
      </c>
      <c r="G92" s="7" cm="1">
        <f t="array" ref="G92">_FV(C92,"52 week high",TRUE)</f>
        <v>104.41</v>
      </c>
      <c r="H92" s="7" cm="1">
        <f t="array" ref="H92">_FV(C92,"52 week low",TRUE)</f>
        <v>69.38</v>
      </c>
      <c r="I92" s="11" cm="1">
        <f t="array" ref="I92">_FV(C92,"Change (%)",TRUE)</f>
        <v>4.5059999999999996E-3</v>
      </c>
      <c r="J92" s="12" cm="1">
        <f t="array" ref="J92">_FV(C92,"P/E",TRUE)</f>
        <v>19.491</v>
      </c>
      <c r="K92" s="13" cm="1">
        <f t="array" ref="K92">_FV(C92,"Volume average",TRUE)</f>
        <v>3174717</v>
      </c>
      <c r="L92" s="19" cm="1">
        <f t="array" ref="L92">_FV(Table1[[#This Row],[Ticker]],"Market cap",TRUE)</f>
        <v>52190329600</v>
      </c>
      <c r="M92" s="7">
        <f>Table1[[#This Row],[Price]]*Table1[[#This Row],[Volumn Average]]</f>
        <v>311376243.36000001</v>
      </c>
      <c r="N92" s="21" t="b">
        <v>0</v>
      </c>
    </row>
    <row r="93" spans="1:14" x14ac:dyDescent="0.25">
      <c r="A93" s="2">
        <v>69</v>
      </c>
      <c r="B93" s="1" t="s">
        <v>85</v>
      </c>
      <c r="C93" s="1" t="e" vm="69">
        <v>#VALUE!</v>
      </c>
      <c r="D93" s="1" t="str" cm="1">
        <f t="array" ref="D93">_FV(C93,"Industry")</f>
        <v>Oil &amp; Gas</v>
      </c>
      <c r="E93" s="1" t="str" cm="1">
        <f t="array" ref="E93">_FV(C93,"Instrument type",TRUE)</f>
        <v>Stock</v>
      </c>
      <c r="F93" s="7" cm="1">
        <f t="array" ref="F93">_FV(C93,"Price")</f>
        <v>110</v>
      </c>
      <c r="G93" s="7" cm="1">
        <f t="array" ref="G93">_FV(C93,"52 week high",TRUE)</f>
        <v>135.18</v>
      </c>
      <c r="H93" s="7" cm="1">
        <f t="array" ref="H93">_FV(C93,"52 week low",TRUE)</f>
        <v>102.2658</v>
      </c>
      <c r="I93" s="11" cm="1">
        <f t="array" ref="I93">_FV(C93,"Change (%)",TRUE)</f>
        <v>1.3650000000000001E-3</v>
      </c>
      <c r="J93" s="12" cm="1">
        <f t="array" ref="J93">_FV(C93,"P/E",TRUE)</f>
        <v>12.2279</v>
      </c>
      <c r="K93" s="13" cm="1">
        <f t="array" ref="K93">_FV(C93,"Volume average",TRUE)</f>
        <v>6429051</v>
      </c>
      <c r="L93" s="19" cm="1">
        <f t="array" ref="L93">_FV(Table1[[#This Row],[Ticker]],"Market cap",TRUE)</f>
        <v>127737500000</v>
      </c>
      <c r="M93" s="7">
        <f>Table1[[#This Row],[Price]]*Table1[[#This Row],[Volumn Average]]</f>
        <v>707195610</v>
      </c>
      <c r="N93" s="21" t="b">
        <v>0</v>
      </c>
    </row>
    <row r="94" spans="1:14" x14ac:dyDescent="0.25">
      <c r="A94" s="2">
        <v>70</v>
      </c>
      <c r="B94" s="1" t="s">
        <v>86</v>
      </c>
      <c r="C94" s="1" t="e" vm="70">
        <v>#VALUE!</v>
      </c>
      <c r="D94" s="1" t="str" cm="1">
        <f t="array" ref="D94">_FV(C94,"Industry")</f>
        <v>Oil &amp; Gas</v>
      </c>
      <c r="E94" s="1" t="str" cm="1">
        <f t="array" ref="E94">_FV(C94,"Instrument type",TRUE)</f>
        <v>Stock</v>
      </c>
      <c r="F94" s="7" cm="1">
        <f t="array" ref="F94">_FV(C94,"Price")</f>
        <v>133.08000000000001</v>
      </c>
      <c r="G94" s="7" cm="1">
        <f t="array" ref="G94">_FV(C94,"52 week high",TRUE)</f>
        <v>174.08</v>
      </c>
      <c r="H94" s="7" cm="1">
        <f t="array" ref="H94">_FV(C94,"52 week low",TRUE)</f>
        <v>107.851</v>
      </c>
      <c r="I94" s="11" cm="1">
        <f t="array" ref="I94">_FV(C94,"Change (%)",TRUE)</f>
        <v>5.2119999999999996E-3</v>
      </c>
      <c r="J94" s="12" cm="1">
        <f t="array" ref="J94">_FV(C94,"P/E",TRUE)</f>
        <v>11.358499999999999</v>
      </c>
      <c r="K94" s="13" cm="1">
        <f t="array" ref="K94">_FV(C94,"Volume average",TRUE)</f>
        <v>2277228</v>
      </c>
      <c r="L94" s="19" cm="1">
        <f t="array" ref="L94">_FV(Table1[[#This Row],[Ticker]],"Market cap",TRUE)</f>
        <v>55703189136</v>
      </c>
      <c r="M94" s="7">
        <f>Table1[[#This Row],[Price]]*Table1[[#This Row],[Volumn Average]]</f>
        <v>303053502.24000001</v>
      </c>
      <c r="N94" s="21" t="b">
        <v>0</v>
      </c>
    </row>
    <row r="95" spans="1:14" x14ac:dyDescent="0.25">
      <c r="A95" s="2">
        <v>71</v>
      </c>
      <c r="B95" s="1" t="s">
        <v>87</v>
      </c>
      <c r="C95" s="1" t="e" vm="71">
        <v>#VALUE!</v>
      </c>
      <c r="D95" s="1" t="str" cm="1">
        <f t="array" ref="D95">_FV(C95,"Industry")</f>
        <v>Oil &amp; Gas</v>
      </c>
      <c r="E95" s="1" t="str" cm="1">
        <f t="array" ref="E95">_FV(C95,"Instrument type",TRUE)</f>
        <v>Stock</v>
      </c>
      <c r="F95" s="7" cm="1">
        <f t="array" ref="F95">_FV(C95,"Price")</f>
        <v>171.65</v>
      </c>
      <c r="G95" s="7" cm="1">
        <f t="array" ref="G95">_FV(C95,"52 week high",TRUE)</f>
        <v>221.11</v>
      </c>
      <c r="H95" s="7" cm="1">
        <f t="array" ref="H95">_FV(C95,"52 week low",TRUE)</f>
        <v>139.32</v>
      </c>
      <c r="I95" s="11" cm="1">
        <f t="array" ref="I95">_FV(C95,"Change (%)",TRUE)</f>
        <v>5.0649999999999992E-3</v>
      </c>
      <c r="J95" s="12" cm="1">
        <f t="array" ref="J95">_FV(C95,"P/E",TRUE)</f>
        <v>8.9588000000000001</v>
      </c>
      <c r="K95" s="13" cm="1">
        <f t="array" ref="K95">_FV(C95,"Volume average",TRUE)</f>
        <v>2391456</v>
      </c>
      <c r="L95" s="19" cm="1">
        <f t="array" ref="L95">_FV(Table1[[#This Row],[Ticker]],"Market cap",TRUE)</f>
        <v>57435130000</v>
      </c>
      <c r="M95" s="7">
        <f>Table1[[#This Row],[Price]]*Table1[[#This Row],[Volumn Average]]</f>
        <v>410493422.40000004</v>
      </c>
      <c r="N95" s="21" t="b">
        <v>0</v>
      </c>
    </row>
    <row r="96" spans="1:14" x14ac:dyDescent="0.25">
      <c r="A96" s="2">
        <v>72</v>
      </c>
      <c r="B96" s="1" t="s">
        <v>88</v>
      </c>
      <c r="C96" s="1" t="e" vm="72">
        <v>#VALUE!</v>
      </c>
      <c r="D96" s="1" t="str" cm="1">
        <f t="array" ref="D96">_FV(C96,"Industry")</f>
        <v>Oil &amp; Gas</v>
      </c>
      <c r="E96" s="1" t="str" cm="1">
        <f t="array" ref="E96">_FV(C96,"Instrument type",TRUE)</f>
        <v>Stock</v>
      </c>
      <c r="F96" s="7" cm="1">
        <f t="array" ref="F96">_FV(C96,"Price")</f>
        <v>142.38</v>
      </c>
      <c r="G96" s="7" cm="1">
        <f t="array" ref="G96">_FV(C96,"52 week high",TRUE)</f>
        <v>184.79</v>
      </c>
      <c r="H96" s="7" cm="1">
        <f t="array" ref="H96">_FV(C96,"52 week low",TRUE)</f>
        <v>119.88</v>
      </c>
      <c r="I96" s="11" cm="1">
        <f t="array" ref="I96">_FV(C96,"Change (%)",TRUE)</f>
        <v>7.9290000000000003E-3</v>
      </c>
      <c r="J96" s="12" cm="1">
        <f t="array" ref="J96">_FV(C96,"P/E",TRUE)</f>
        <v>8.0589999999999993</v>
      </c>
      <c r="K96" s="13" cm="1">
        <f t="array" ref="K96">_FV(C96,"Volume average",TRUE)</f>
        <v>2642409</v>
      </c>
      <c r="L96" s="19" cm="1">
        <f t="array" ref="L96">_FV(Table1[[#This Row],[Ticker]],"Market cap",TRUE)</f>
        <v>45615775590</v>
      </c>
      <c r="M96" s="7">
        <f>Table1[[#This Row],[Price]]*Table1[[#This Row],[Volumn Average]]</f>
        <v>376226193.42000002</v>
      </c>
      <c r="N96" s="21" t="b">
        <v>0</v>
      </c>
    </row>
    <row r="97" spans="1:14" x14ac:dyDescent="0.25">
      <c r="A97" s="2">
        <v>73</v>
      </c>
      <c r="B97" s="1" t="s">
        <v>89</v>
      </c>
      <c r="C97" s="1" t="e" vm="73">
        <v>#VALUE!</v>
      </c>
      <c r="D97" s="1" t="str" cm="1">
        <f t="array" ref="D97">_FV(C97,"Industry")</f>
        <v>Oil &amp; Gas Related Equipment and Services</v>
      </c>
      <c r="E97" s="1" t="str" cm="1">
        <f t="array" ref="E97">_FV(C97,"Instrument type",TRUE)</f>
        <v>Stock</v>
      </c>
      <c r="F97" s="7" cm="1">
        <f t="array" ref="F97">_FV(C97,"Price")</f>
        <v>20.883500000000002</v>
      </c>
      <c r="G97" s="7" cm="1">
        <f t="array" ref="G97">_FV(C97,"52 week high",TRUE)</f>
        <v>21.86</v>
      </c>
      <c r="H97" s="7" cm="1">
        <f t="array" ref="H97">_FV(C97,"52 week low",TRUE)</f>
        <v>15.89</v>
      </c>
      <c r="I97" s="11" cm="1">
        <f t="array" ref="I97">_FV(C97,"Change (%)",TRUE)</f>
        <v>-6.966E-3</v>
      </c>
      <c r="J97" s="12" cm="1">
        <f t="array" ref="J97">_FV(C97,"P/E",TRUE)</f>
        <v>19.209900000000001</v>
      </c>
      <c r="K97" s="13" cm="1">
        <f t="array" ref="K97">_FV(C97,"Volume average",TRUE)</f>
        <v>16141933</v>
      </c>
      <c r="L97" s="19" cm="1">
        <f t="array" ref="L97">_FV(Table1[[#This Row],[Ticker]],"Market cap",TRUE)</f>
        <v>46350155560</v>
      </c>
      <c r="M97" s="7">
        <f>Table1[[#This Row],[Price]]*Table1[[#This Row],[Volumn Average]]</f>
        <v>337100057.80550003</v>
      </c>
      <c r="N97" s="21" t="b">
        <v>0</v>
      </c>
    </row>
    <row r="98" spans="1:14" x14ac:dyDescent="0.25">
      <c r="A98" s="2">
        <v>74</v>
      </c>
      <c r="B98" s="1" t="s">
        <v>90</v>
      </c>
      <c r="C98" s="1" t="e" vm="74">
        <v>#VALUE!</v>
      </c>
      <c r="D98" s="1" t="str" cm="1">
        <f t="array" ref="D98">_FV(C98,"Industry")</f>
        <v>Oil &amp; Gas Related Equipment and Services</v>
      </c>
      <c r="E98" s="1" t="str" cm="1">
        <f t="array" ref="E98">_FV(C98,"Instrument type",TRUE)</f>
        <v>Stock</v>
      </c>
      <c r="F98" s="7" cm="1">
        <f t="array" ref="F98">_FV(C98,"Price")</f>
        <v>44.24</v>
      </c>
      <c r="G98" s="7" cm="1">
        <f t="array" ref="G98">_FV(C98,"52 week high",TRUE)</f>
        <v>45.1</v>
      </c>
      <c r="H98" s="7" cm="1">
        <f t="array" ref="H98">_FV(C98,"52 week low",TRUE)</f>
        <v>32.494999999999997</v>
      </c>
      <c r="I98" s="11" cm="1">
        <f t="array" ref="I98">_FV(C98,"Change (%)",TRUE)</f>
        <v>-1.805E-3</v>
      </c>
      <c r="J98" s="12" cm="1">
        <f t="array" ref="J98">_FV(C98,"P/E",TRUE)</f>
        <v>19.093299999999999</v>
      </c>
      <c r="K98" s="13" cm="1">
        <f t="array" ref="K98">_FV(C98,"Volume average",TRUE)</f>
        <v>6854100</v>
      </c>
      <c r="L98" s="19" cm="1">
        <f t="array" ref="L98">_FV(Table1[[#This Row],[Ticker]],"Market cap",TRUE)</f>
        <v>53925507440</v>
      </c>
      <c r="M98" s="7">
        <f>Table1[[#This Row],[Price]]*Table1[[#This Row],[Volumn Average]]</f>
        <v>303225384</v>
      </c>
      <c r="N98" s="21" t="b">
        <v>0</v>
      </c>
    </row>
    <row r="99" spans="1:14" x14ac:dyDescent="0.25">
      <c r="A99" s="2">
        <v>75</v>
      </c>
      <c r="B99" s="1" t="s">
        <v>91</v>
      </c>
      <c r="C99" s="1" t="e" vm="75">
        <v>#VALUE!</v>
      </c>
      <c r="D99" s="1" t="str" cm="1">
        <f t="array" ref="D99">_FV(C99,"Industry")</f>
        <v>Oil &amp; Gas Related Equipment and Services</v>
      </c>
      <c r="E99" s="1" t="str" cm="1">
        <f t="array" ref="E99">_FV(C99,"Instrument type",TRUE)</f>
        <v>Stock</v>
      </c>
      <c r="F99" s="7" cm="1">
        <f t="array" ref="F99">_FV(C99,"Price")</f>
        <v>181.745</v>
      </c>
      <c r="G99" s="7" cm="1">
        <f t="array" ref="G99">_FV(C99,"52 week high",TRUE)</f>
        <v>187.35</v>
      </c>
      <c r="H99" s="7" cm="1">
        <f t="array" ref="H99">_FV(C99,"52 week low",TRUE)</f>
        <v>152.31</v>
      </c>
      <c r="I99" s="11" cm="1">
        <f t="array" ref="I99">_FV(C99,"Change (%)",TRUE)</f>
        <v>-7.2379999999999996E-3</v>
      </c>
      <c r="J99" s="12" cm="1">
        <f t="array" ref="J99">_FV(C99,"P/E",TRUE)</f>
        <v>9.7490000000000006</v>
      </c>
      <c r="K99" s="13" cm="1">
        <f t="array" ref="K99">_FV(C99,"Volume average",TRUE)</f>
        <v>1536222</v>
      </c>
      <c r="L99" s="19" cm="1">
        <f t="array" ref="L99">_FV(Table1[[#This Row],[Ticker]],"Market cap",TRUE)</f>
        <v>41124004559</v>
      </c>
      <c r="M99" s="7">
        <f>Table1[[#This Row],[Price]]*Table1[[#This Row],[Volumn Average]]</f>
        <v>279200667.38999999</v>
      </c>
      <c r="N99" s="21" t="b">
        <v>0</v>
      </c>
    </row>
    <row r="100" spans="1:14" x14ac:dyDescent="0.25">
      <c r="A100" s="2">
        <v>76</v>
      </c>
      <c r="B100" s="1" t="s">
        <v>92</v>
      </c>
      <c r="C100" s="1" t="e" vm="76">
        <v>#VALUE!</v>
      </c>
      <c r="D100" s="1" t="str" cm="1">
        <f t="array" ref="D100">_FV(C100,"Industry")</f>
        <v>Metals &amp; Mining</v>
      </c>
      <c r="E100" s="1" t="str" cm="1">
        <f t="array" ref="E100">_FV(C100,"Instrument type",TRUE)</f>
        <v>Stock</v>
      </c>
      <c r="F100" s="7" cm="1">
        <f t="array" ref="F100">_FV(C100,"Price")</f>
        <v>43.585000000000001</v>
      </c>
      <c r="G100" s="7" cm="1">
        <f t="array" ref="G100">_FV(C100,"52 week high",TRUE)</f>
        <v>55.234999999999999</v>
      </c>
      <c r="H100" s="7" cm="1">
        <f t="array" ref="H100">_FV(C100,"52 week low",TRUE)</f>
        <v>32.825000000000003</v>
      </c>
      <c r="I100" s="11" cm="1">
        <f t="array" ref="I100">_FV(C100,"Change (%)",TRUE)</f>
        <v>1.263E-3</v>
      </c>
      <c r="J100" s="12" cm="1">
        <f t="array" ref="J100">_FV(C100,"P/E",TRUE)</f>
        <v>32.650500000000001</v>
      </c>
      <c r="K100" s="13" cm="1">
        <f t="array" ref="K100">_FV(C100,"Volume average",TRUE)</f>
        <v>12745530</v>
      </c>
      <c r="L100" s="19" cm="1">
        <f t="array" ref="L100">_FV(Table1[[#This Row],[Ticker]],"Market cap",TRUE)</f>
        <v>62625368760</v>
      </c>
      <c r="M100" s="7">
        <f>Table1[[#This Row],[Price]]*Table1[[#This Row],[Volumn Average]]</f>
        <v>555513925.04999995</v>
      </c>
      <c r="N100" s="21" t="b">
        <v>0</v>
      </c>
    </row>
    <row r="101" spans="1:14" x14ac:dyDescent="0.25">
      <c r="A101" s="2">
        <v>77</v>
      </c>
      <c r="B101" s="1" t="s">
        <v>93</v>
      </c>
      <c r="C101" s="1" t="e" vm="77">
        <v>#VALUE!</v>
      </c>
      <c r="D101" s="1" t="str" cm="1">
        <f t="array" ref="D101">_FV(C101,"Industry")</f>
        <v>Metals &amp; Mining</v>
      </c>
      <c r="E101" s="1" t="str" cm="1">
        <f t="array" ref="E101">_FV(C101,"Instrument type",TRUE)</f>
        <v>Stock</v>
      </c>
      <c r="F101" s="7" cm="1">
        <f t="array" ref="F101">_FV(C101,"Price")</f>
        <v>51.135800000000003</v>
      </c>
      <c r="G101" s="7" cm="1">
        <f t="array" ref="G101">_FV(C101,"52 week high",TRUE)</f>
        <v>52.07</v>
      </c>
      <c r="H101" s="7" cm="1">
        <f t="array" ref="H101">_FV(C101,"52 week low",TRUE)</f>
        <v>29.42</v>
      </c>
      <c r="I101" s="11" cm="1">
        <f t="array" ref="I101">_FV(C101,"Change (%)",TRUE)</f>
        <v>-6.1070000000000004E-3</v>
      </c>
      <c r="J101" s="5" t="e" cm="1" vm="17">
        <f t="array" ref="J101">_FV(C101,"P/E",TRUE)</f>
        <v>#VALUE!</v>
      </c>
      <c r="K101" s="13" cm="1">
        <f t="array" ref="K101">_FV(C101,"Volume average",TRUE)</f>
        <v>7639503</v>
      </c>
      <c r="L101" s="19" cm="1">
        <f t="array" ref="L101">_FV(Table1[[#This Row],[Ticker]],"Market cap",TRUE)</f>
        <v>58674699858</v>
      </c>
      <c r="M101" s="7">
        <f>Table1[[#This Row],[Price]]*Table1[[#This Row],[Volumn Average]]</f>
        <v>390652097.50740004</v>
      </c>
      <c r="N101" s="21" t="b">
        <v>0</v>
      </c>
    </row>
    <row r="102" spans="1:14" x14ac:dyDescent="0.25">
      <c r="A102" s="2">
        <v>78</v>
      </c>
      <c r="B102" s="1" t="s">
        <v>94</v>
      </c>
      <c r="C102" s="1" t="e" vm="78">
        <v>#VALUE!</v>
      </c>
      <c r="D102" s="1" t="str" cm="1">
        <f t="array" ref="D102">_FV(C102,"Industry")</f>
        <v>Metals &amp; Mining</v>
      </c>
      <c r="E102" s="1" t="str" cm="1">
        <f t="array" ref="E102">_FV(C102,"Instrument type",TRUE)</f>
        <v>Stock</v>
      </c>
      <c r="F102" s="7" cm="1">
        <f t="array" ref="F102">_FV(C102,"Price")</f>
        <v>20.344100000000001</v>
      </c>
      <c r="G102" s="7" cm="1">
        <f t="array" ref="G102">_FV(C102,"52 week high",TRUE)</f>
        <v>20.89</v>
      </c>
      <c r="H102" s="7" cm="1">
        <f t="array" ref="H102">_FV(C102,"52 week low",TRUE)</f>
        <v>13.76</v>
      </c>
      <c r="I102" s="11" cm="1">
        <f t="array" ref="I102">_FV(C102,"Change (%)",TRUE)</f>
        <v>-3.2290000000000001E-3</v>
      </c>
      <c r="J102" s="12" cm="1">
        <f t="array" ref="J102">_FV(C102,"P/E",TRUE)</f>
        <v>23.692599999999999</v>
      </c>
      <c r="K102" s="13" cm="1">
        <f t="array" ref="K102">_FV(C102,"Volume average",TRUE)</f>
        <v>22017413</v>
      </c>
      <c r="L102" s="20" cm="1">
        <f t="array" ref="L102">_FV(Table1[[#This Row],[Ticker]],"Market cap",TRUE)</f>
        <v>48726020000</v>
      </c>
      <c r="M102" s="7">
        <f>Table1[[#This Row],[Price]]*Table1[[#This Row],[Volumn Average]]</f>
        <v>447924451.81330001</v>
      </c>
      <c r="N102" s="21" t="b">
        <v>0</v>
      </c>
    </row>
    <row r="103" spans="1:14" x14ac:dyDescent="0.25">
      <c r="A103" s="2">
        <v>79</v>
      </c>
      <c r="B103" s="1" t="s">
        <v>95</v>
      </c>
      <c r="C103" s="1" t="e" vm="79">
        <v>#VALUE!</v>
      </c>
      <c r="D103" s="1" t="str" cm="1">
        <f t="array" ref="D103">_FV(C103,"Industry")</f>
        <v>Metals &amp; Mining</v>
      </c>
      <c r="E103" s="1" t="str" cm="1">
        <f t="array" ref="E103">_FV(C103,"Instrument type",TRUE)</f>
        <v>Stock</v>
      </c>
      <c r="F103" s="7" cm="1">
        <f t="array" ref="F103">_FV(C103,"Price")</f>
        <v>125.12</v>
      </c>
      <c r="G103" s="7" cm="1">
        <f t="array" ref="G103">_FV(C103,"52 week high",TRUE)</f>
        <v>146.43</v>
      </c>
      <c r="H103" s="7" cm="1">
        <f t="array" ref="H103">_FV(C103,"52 week low",TRUE)</f>
        <v>102.29</v>
      </c>
      <c r="I103" s="11" cm="1">
        <f t="array" ref="I103">_FV(C103,"Change (%)",TRUE)</f>
        <v>2.5640000000000003E-3</v>
      </c>
      <c r="J103" s="5" t="e" cm="1" vm="17">
        <f t="array" ref="J103">_FV(C103,"P/E",TRUE)</f>
        <v>#VALUE!</v>
      </c>
      <c r="K103" s="13" cm="1">
        <f t="array" ref="K103">_FV(C103,"Volume average",TRUE)</f>
        <v>599642</v>
      </c>
      <c r="L103" s="20" cm="1">
        <f t="array" ref="L103">_FV(Table1[[#This Row],[Ticker]],"Market cap",TRUE)</f>
        <v>32683760000</v>
      </c>
      <c r="M103" s="7">
        <f>Table1[[#This Row],[Price]]*Table1[[#This Row],[Volumn Average]]</f>
        <v>75027207.040000007</v>
      </c>
      <c r="N103" s="21" t="b">
        <v>0</v>
      </c>
    </row>
    <row r="104" spans="1:14" x14ac:dyDescent="0.25">
      <c r="A104" s="2">
        <v>80</v>
      </c>
      <c r="B104" s="1" t="s">
        <v>96</v>
      </c>
      <c r="C104" s="1" t="e" vm="80">
        <v>#VALUE!</v>
      </c>
      <c r="D104" s="1" t="str" cm="1">
        <f t="array" ref="D104">_FV(C104,"Industry")</f>
        <v>Metals &amp; Mining</v>
      </c>
      <c r="E104" s="1" t="str" cm="1">
        <f t="array" ref="E104">_FV(C104,"Instrument type",TRUE)</f>
        <v>Stock</v>
      </c>
      <c r="F104" s="7" cm="1">
        <f t="array" ref="F104">_FV(C104,"Price")</f>
        <v>61.3</v>
      </c>
      <c r="G104" s="7" cm="1">
        <f t="array" ref="G104">_FV(C104,"52 week high",TRUE)</f>
        <v>63.06</v>
      </c>
      <c r="H104" s="7" cm="1">
        <f t="array" ref="H104">_FV(C104,"52 week low",TRUE)</f>
        <v>38.373800000000003</v>
      </c>
      <c r="I104" s="11" cm="1">
        <f t="array" ref="I104">_FV(C104,"Change (%)",TRUE)</f>
        <v>-3.4949999999999998E-3</v>
      </c>
      <c r="J104" s="12" cm="1">
        <f t="array" ref="J104">_FV(C104,"P/E",TRUE)</f>
        <v>48.865600000000001</v>
      </c>
      <c r="K104" s="13" cm="1">
        <f t="array" ref="K104">_FV(C104,"Volume average",TRUE)</f>
        <v>1609949</v>
      </c>
      <c r="L104" s="20" cm="1">
        <f t="array" ref="L104">_FV(Table1[[#This Row],[Ticker]],"Market cap",TRUE)</f>
        <v>38060640000</v>
      </c>
      <c r="M104" s="7">
        <f>Table1[[#This Row],[Price]]*Table1[[#This Row],[Volumn Average]]</f>
        <v>98689873.699999988</v>
      </c>
      <c r="N104" s="21" t="b">
        <v>0</v>
      </c>
    </row>
    <row r="105" spans="1:14" x14ac:dyDescent="0.25">
      <c r="A105" s="2">
        <v>81</v>
      </c>
      <c r="B105" s="1" t="s">
        <v>97</v>
      </c>
      <c r="C105" s="1" t="e" vm="81">
        <v>#VALUE!</v>
      </c>
      <c r="D105" s="1" t="str" cm="1">
        <f t="array" ref="D105">_FV(C105,"Industry")</f>
        <v>Metals &amp; Mining</v>
      </c>
      <c r="E105" s="1" t="str" cm="1">
        <f t="array" ref="E105">_FV(C105,"Instrument type",TRUE)</f>
        <v>Stock</v>
      </c>
      <c r="F105" s="7" cm="1">
        <f t="array" ref="F105">_FV(C105,"Price")</f>
        <v>81.86</v>
      </c>
      <c r="G105" s="7" cm="1">
        <f t="array" ref="G105">_FV(C105,"52 week high",TRUE)</f>
        <v>82.44</v>
      </c>
      <c r="H105" s="7" cm="1">
        <f t="array" ref="H105">_FV(C105,"52 week low",TRUE)</f>
        <v>43.22</v>
      </c>
      <c r="I105" s="11" cm="1">
        <f t="array" ref="I105">_FV(C105,"Change (%)",TRUE)</f>
        <v>-2.1940000000000002E-3</v>
      </c>
      <c r="J105" s="12" cm="1">
        <f t="array" ref="J105">_FV(C105,"P/E",TRUE)</f>
        <v>66.780100000000004</v>
      </c>
      <c r="K105" s="13" cm="1">
        <f t="array" ref="K105">_FV(C105,"Volume average",TRUE)</f>
        <v>2224909</v>
      </c>
      <c r="L105" s="20" cm="1">
        <f t="array" ref="L105">_FV(Table1[[#This Row],[Ticker]],"Market cap",TRUE)</f>
        <v>55912520000</v>
      </c>
      <c r="M105" s="7">
        <f>Table1[[#This Row],[Price]]*Table1[[#This Row],[Volumn Average]]</f>
        <v>182131050.74000001</v>
      </c>
      <c r="N105" s="21" t="b">
        <v>0</v>
      </c>
    </row>
    <row r="106" spans="1:14" x14ac:dyDescent="0.25">
      <c r="A106" s="2">
        <v>82</v>
      </c>
      <c r="B106" s="1" t="s">
        <v>98</v>
      </c>
      <c r="C106" s="1" t="e" vm="82">
        <v>#VALUE!</v>
      </c>
      <c r="D106" s="1" t="str" cm="1">
        <f t="array" ref="D106">_FV(C106,"Industry")</f>
        <v>Metals &amp; Mining</v>
      </c>
      <c r="E106" s="1" t="str" cm="1">
        <f t="array" ref="E106">_FV(C106,"Instrument type",TRUE)</f>
        <v>Stock</v>
      </c>
      <c r="F106" s="7" cm="1">
        <f t="array" ref="F106">_FV(C106,"Price")</f>
        <v>138.88499999999999</v>
      </c>
      <c r="G106" s="7" cm="1">
        <f t="array" ref="G106">_FV(C106,"52 week high",TRUE)</f>
        <v>141.05000000000001</v>
      </c>
      <c r="H106" s="7" cm="1">
        <f t="array" ref="H106">_FV(C106,"52 week low",TRUE)</f>
        <v>100.55</v>
      </c>
      <c r="I106" s="11" cm="1">
        <f t="array" ref="I106">_FV(C106,"Change (%)",TRUE)</f>
        <v>4.682E-4</v>
      </c>
      <c r="J106" s="12" cm="1">
        <f t="array" ref="J106">_FV(C106,"P/E",TRUE)</f>
        <v>37.953099999999999</v>
      </c>
      <c r="K106" s="13" cm="1">
        <f t="array" ref="K106">_FV(C106,"Volume average",TRUE)</f>
        <v>304406</v>
      </c>
      <c r="L106" s="19" cm="1">
        <f t="array" ref="L106">_FV(Table1[[#This Row],[Ticker]],"Market cap",TRUE)</f>
        <v>9130419341</v>
      </c>
      <c r="M106" s="7">
        <f>Table1[[#This Row],[Price]]*Table1[[#This Row],[Volumn Average]]</f>
        <v>42277427.309999995</v>
      </c>
      <c r="N106" s="21" t="b">
        <v>0</v>
      </c>
    </row>
    <row r="107" spans="1:14" x14ac:dyDescent="0.25">
      <c r="A107" s="2">
        <v>83</v>
      </c>
      <c r="B107" s="1" t="s">
        <v>99</v>
      </c>
      <c r="C107" s="1" t="e" vm="83">
        <v>#VALUE!</v>
      </c>
      <c r="D107" s="1" t="str" cm="1">
        <f t="array" ref="D107">_FV(C107,"Industry")</f>
        <v>Metals &amp; Mining</v>
      </c>
      <c r="E107" s="1" t="str" cm="1">
        <f t="array" ref="E107">_FV(C107,"Instrument type",TRUE)</f>
        <v>Stock</v>
      </c>
      <c r="F107" s="7" cm="1">
        <f t="array" ref="F107">_FV(C107,"Price")</f>
        <v>33.22</v>
      </c>
      <c r="G107" s="7" cm="1">
        <f t="array" ref="G107">_FV(C107,"52 week high",TRUE)</f>
        <v>45.48</v>
      </c>
      <c r="H107" s="7" cm="1">
        <f t="array" ref="H107">_FV(C107,"52 week low",TRUE)</f>
        <v>23.07</v>
      </c>
      <c r="I107" s="11" cm="1">
        <f t="array" ref="I107">_FV(C107,"Change (%)",TRUE)</f>
        <v>-1.5994999999999999E-2</v>
      </c>
      <c r="J107" s="5" t="e" cm="1" vm="17">
        <f t="array" ref="J107">_FV(C107,"P/E",TRUE)</f>
        <v>#VALUE!</v>
      </c>
      <c r="K107" s="13" cm="1">
        <f t="array" ref="K107">_FV(C107,"Volume average",TRUE)</f>
        <v>7608010</v>
      </c>
      <c r="L107" s="19" cm="1">
        <f t="array" ref="L107">_FV(Table1[[#This Row],[Ticker]],"Market cap",TRUE)</f>
        <v>8582058122</v>
      </c>
      <c r="M107" s="7">
        <f>Table1[[#This Row],[Price]]*Table1[[#This Row],[Volumn Average]]</f>
        <v>252738092.19999999</v>
      </c>
      <c r="N107" s="21" t="b">
        <v>0</v>
      </c>
    </row>
    <row r="108" spans="1:14" x14ac:dyDescent="0.25">
      <c r="A108" s="2">
        <v>84</v>
      </c>
      <c r="B108" s="1" t="s">
        <v>100</v>
      </c>
      <c r="C108" s="1" t="e" vm="84">
        <v>#VALUE!</v>
      </c>
      <c r="D108" s="1" t="str" cm="1">
        <f t="array" ref="D108">_FV(C108,"Industry")</f>
        <v>Metals &amp; Mining</v>
      </c>
      <c r="E108" s="1" t="str" cm="1">
        <f t="array" ref="E108">_FV(C108,"Instrument type",TRUE)</f>
        <v>Stock</v>
      </c>
      <c r="F108" s="7" cm="1">
        <f t="array" ref="F108">_FV(C108,"Price")</f>
        <v>145.03</v>
      </c>
      <c r="G108" s="7" cm="1">
        <f t="array" ref="G108">_FV(C108,"52 week high",TRUE)</f>
        <v>203</v>
      </c>
      <c r="H108" s="7" cm="1">
        <f t="array" ref="H108">_FV(C108,"52 week low",TRUE)</f>
        <v>139.41</v>
      </c>
      <c r="I108" s="11" cm="1">
        <f t="array" ref="I108">_FV(C108,"Change (%)",TRUE)</f>
        <v>1.1367E-2</v>
      </c>
      <c r="J108" s="12" cm="1">
        <f t="array" ref="J108">_FV(C108,"P/E",TRUE)</f>
        <v>10.3218</v>
      </c>
      <c r="K108" s="13" cm="1">
        <f t="array" ref="K108">_FV(C108,"Volume average",TRUE)</f>
        <v>1511767</v>
      </c>
      <c r="L108" s="19" cm="1">
        <f t="array" ref="L108">_FV(Table1[[#This Row],[Ticker]],"Market cap",TRUE)</f>
        <v>34421130140</v>
      </c>
      <c r="M108" s="7">
        <f>Table1[[#This Row],[Price]]*Table1[[#This Row],[Volumn Average]]</f>
        <v>219251568.00999999</v>
      </c>
      <c r="N108" s="21" t="b">
        <v>0</v>
      </c>
    </row>
    <row r="109" spans="1:14" x14ac:dyDescent="0.25">
      <c r="A109" s="2">
        <v>85</v>
      </c>
      <c r="B109" s="1" t="s">
        <v>101</v>
      </c>
      <c r="C109" s="1" t="e" vm="85">
        <v>#VALUE!</v>
      </c>
      <c r="D109" s="1" t="str" cm="1">
        <f t="array" ref="D109">_FV(C109,"Industry")</f>
        <v>Metals &amp; Mining</v>
      </c>
      <c r="E109" s="1" t="str" cm="1">
        <f t="array" ref="E109">_FV(C109,"Instrument type",TRUE)</f>
        <v>Stock</v>
      </c>
      <c r="F109" s="7" cm="1">
        <f t="array" ref="F109">_FV(C109,"Price")</f>
        <v>117.35</v>
      </c>
      <c r="G109" s="7" cm="1">
        <f t="array" ref="G109">_FV(C109,"52 week high",TRUE)</f>
        <v>151.34</v>
      </c>
      <c r="H109" s="7" cm="1">
        <f t="array" ref="H109">_FV(C109,"52 week low",TRUE)</f>
        <v>95.525000000000006</v>
      </c>
      <c r="I109" s="11" cm="1">
        <f t="array" ref="I109">_FV(C109,"Change (%)",TRUE)</f>
        <v>1.2074E-2</v>
      </c>
      <c r="J109" s="12" cm="1">
        <f t="array" ref="J109">_FV(C109,"P/E",TRUE)</f>
        <v>9.2979000000000003</v>
      </c>
      <c r="K109" s="13" cm="1">
        <f t="array" ref="K109">_FV(C109,"Volume average",TRUE)</f>
        <v>1234298</v>
      </c>
      <c r="L109" s="19" cm="1">
        <f t="array" ref="L109">_FV(Table1[[#This Row],[Ticker]],"Market cap",TRUE)</f>
        <v>18107398375</v>
      </c>
      <c r="M109" s="7">
        <f>Table1[[#This Row],[Price]]*Table1[[#This Row],[Volumn Average]]</f>
        <v>144844870.29999998</v>
      </c>
      <c r="N109" s="21" t="b">
        <v>0</v>
      </c>
    </row>
    <row r="110" spans="1:14" x14ac:dyDescent="0.25">
      <c r="A110" s="2">
        <v>86</v>
      </c>
      <c r="B110" s="1" t="s">
        <v>102</v>
      </c>
      <c r="C110" s="1" t="e" vm="86">
        <v>#VALUE!</v>
      </c>
      <c r="D110" s="1" t="str" cm="1">
        <f t="array" ref="D110">_FV(C110,"Industry")</f>
        <v>Metals &amp; Mining</v>
      </c>
      <c r="E110" s="1" t="str" cm="1">
        <f t="array" ref="E110">_FV(C110,"Instrument type",TRUE)</f>
        <v>Stock</v>
      </c>
      <c r="F110" s="7" cm="1">
        <f t="array" ref="F110">_FV(C110,"Price")</f>
        <v>38.85</v>
      </c>
      <c r="G110" s="7" cm="1">
        <f t="array" ref="G110">_FV(C110,"52 week high",TRUE)</f>
        <v>50.2</v>
      </c>
      <c r="H110" s="7" cm="1">
        <f t="array" ref="H110">_FV(C110,"52 week low",TRUE)</f>
        <v>29.84</v>
      </c>
      <c r="I110" s="11" cm="1">
        <f t="array" ref="I110">_FV(C110,"Change (%)",TRUE)</f>
        <v>2.3715E-2</v>
      </c>
      <c r="J110" s="12" cm="1">
        <f t="array" ref="J110">_FV(C110,"P/E",TRUE)</f>
        <v>17.017299999999999</v>
      </c>
      <c r="K110" s="13" cm="1">
        <f t="array" ref="K110">_FV(C110,"Volume average",TRUE)</f>
        <v>2790016</v>
      </c>
      <c r="L110" s="19" cm="1">
        <f t="array" ref="L110">_FV(Table1[[#This Row],[Ticker]],"Market cap",TRUE)</f>
        <v>8739769815</v>
      </c>
      <c r="M110" s="7">
        <f>Table1[[#This Row],[Price]]*Table1[[#This Row],[Volumn Average]]</f>
        <v>108392121.60000001</v>
      </c>
      <c r="N110" s="21" t="b">
        <v>0</v>
      </c>
    </row>
    <row r="111" spans="1:14" x14ac:dyDescent="0.25">
      <c r="A111" s="2">
        <v>87</v>
      </c>
      <c r="B111" s="1" t="s">
        <v>103</v>
      </c>
      <c r="C111" s="1" t="e" vm="87">
        <v>#VALUE!</v>
      </c>
      <c r="D111" s="1" t="str" cm="1">
        <f t="array" ref="D111">_FV(C111,"Industry")</f>
        <v>Metals &amp; Mining</v>
      </c>
      <c r="E111" s="1" t="str" cm="1">
        <f t="array" ref="E111">_FV(C111,"Instrument type",TRUE)</f>
        <v>Stock</v>
      </c>
      <c r="F111" s="7" cm="1">
        <f t="array" ref="F111">_FV(C111,"Price")</f>
        <v>12.705</v>
      </c>
      <c r="G111" s="7" cm="1">
        <f t="array" ref="G111">_FV(C111,"52 week high",TRUE)</f>
        <v>22.97</v>
      </c>
      <c r="H111" s="7" cm="1">
        <f t="array" ref="H111">_FV(C111,"52 week low",TRUE)</f>
        <v>12.39</v>
      </c>
      <c r="I111" s="11" cm="1">
        <f t="array" ref="I111">_FV(C111,"Change (%)",TRUE)</f>
        <v>2.4597000000000001E-2</v>
      </c>
      <c r="J111" s="12" cm="1">
        <f t="array" ref="J111">_FV(C111,"P/E",TRUE)</f>
        <v>156.6052</v>
      </c>
      <c r="K111" s="13" cm="1">
        <f t="array" ref="K111">_FV(C111,"Volume average",TRUE)</f>
        <v>9193252</v>
      </c>
      <c r="L111" s="19" cm="1">
        <f t="array" ref="L111">_FV(Table1[[#This Row],[Ticker]],"Market cap",TRUE)</f>
        <v>5946453282</v>
      </c>
      <c r="M111" s="7">
        <f>Table1[[#This Row],[Price]]*Table1[[#This Row],[Volumn Average]]</f>
        <v>116800266.66</v>
      </c>
      <c r="N111" s="21" t="b">
        <v>0</v>
      </c>
    </row>
    <row r="112" spans="1:14" x14ac:dyDescent="0.25">
      <c r="A112" s="2">
        <v>88</v>
      </c>
      <c r="B112" s="1" t="s">
        <v>104</v>
      </c>
      <c r="C112" s="1" t="e" vm="88">
        <v>#VALUE!</v>
      </c>
      <c r="D112" s="1" t="str" cm="1">
        <f t="array" ref="D112">_FV(C112,"Industry")</f>
        <v>Metals &amp; Mining</v>
      </c>
      <c r="E112" s="1" t="str" cm="1">
        <f t="array" ref="E112">_FV(C112,"Instrument type",TRUE)</f>
        <v>Stock</v>
      </c>
      <c r="F112" s="7" cm="1">
        <f t="array" ref="F112">_FV(C112,"Price")</f>
        <v>23.245000000000001</v>
      </c>
      <c r="G112" s="7" cm="1">
        <f t="array" ref="G112">_FV(C112,"52 week high",TRUE)</f>
        <v>29.01</v>
      </c>
      <c r="H112" s="7" cm="1">
        <f t="array" ref="H112">_FV(C112,"52 week low",TRUE)</f>
        <v>20.52</v>
      </c>
      <c r="I112" s="11" cm="1">
        <f t="array" ref="I112">_FV(C112,"Change (%)",TRUE)</f>
        <v>1.8624000000000002E-2</v>
      </c>
      <c r="J112" s="5" t="e" cm="1" vm="17">
        <f t="array" ref="J112">_FV(C112,"P/E",TRUE)</f>
        <v>#VALUE!</v>
      </c>
      <c r="K112" s="13" cm="1">
        <f t="array" ref="K112">_FV(C112,"Volume average",TRUE)</f>
        <v>1916653</v>
      </c>
      <c r="L112" s="19" cm="1">
        <f t="array" ref="L112">_FV(Table1[[#This Row],[Ticker]],"Market cap",TRUE)</f>
        <v>19524630000</v>
      </c>
      <c r="M112" s="7">
        <f>Table1[[#This Row],[Price]]*Table1[[#This Row],[Volumn Average]]</f>
        <v>44552598.984999999</v>
      </c>
      <c r="N112" s="21" t="b">
        <v>0</v>
      </c>
    </row>
    <row r="113" spans="1:14" x14ac:dyDescent="0.25">
      <c r="A113" s="2">
        <v>89</v>
      </c>
      <c r="B113" s="1" t="s">
        <v>105</v>
      </c>
      <c r="C113" s="1" t="e" vm="89">
        <v>#VALUE!</v>
      </c>
      <c r="D113" s="1" t="str" cm="1">
        <f t="array" ref="D113">_FV(C113,"Industry")</f>
        <v>Metals &amp; Mining</v>
      </c>
      <c r="E113" s="1" t="str" cm="1">
        <f t="array" ref="E113">_FV(C113,"Instrument type",TRUE)</f>
        <v>Stock</v>
      </c>
      <c r="F113" s="7" cm="1">
        <f t="array" ref="F113">_FV(C113,"Price")</f>
        <v>63.28</v>
      </c>
      <c r="G113" s="7" cm="1">
        <f t="array" ref="G113">_FV(C113,"52 week high",TRUE)</f>
        <v>75.089100000000002</v>
      </c>
      <c r="H113" s="7" cm="1">
        <f t="array" ref="H113">_FV(C113,"52 week low",TRUE)</f>
        <v>59.311799999999998</v>
      </c>
      <c r="I113" s="11" cm="1">
        <f t="array" ref="I113">_FV(C113,"Change (%)",TRUE)</f>
        <v>2.0644999999999997E-2</v>
      </c>
      <c r="J113" s="12" cm="1">
        <f t="array" ref="J113">_FV(C113,"P/E",TRUE)</f>
        <v>9.4168000000000003</v>
      </c>
      <c r="K113" s="13" cm="1">
        <f t="array" ref="K113">_FV(C113,"Volume average",TRUE)</f>
        <v>2976536</v>
      </c>
      <c r="L113" s="19" cm="1">
        <f t="array" ref="L113">_FV(Table1[[#This Row],[Ticker]],"Market cap",TRUE)</f>
        <v>105609900000</v>
      </c>
      <c r="M113" s="7">
        <f>Table1[[#This Row],[Price]]*Table1[[#This Row],[Volumn Average]]</f>
        <v>188355198.08000001</v>
      </c>
      <c r="N113" s="21" t="b">
        <v>0</v>
      </c>
    </row>
    <row r="114" spans="1:14" x14ac:dyDescent="0.25">
      <c r="A114" s="2">
        <v>90</v>
      </c>
      <c r="B114" s="1" t="s">
        <v>106</v>
      </c>
      <c r="C114" s="1" t="e" vm="90">
        <v>#VALUE!</v>
      </c>
      <c r="D114" s="1" t="str" cm="1">
        <f t="array" ref="D114">_FV(C114,"Industry")</f>
        <v>Metals &amp; Mining</v>
      </c>
      <c r="E114" s="1" t="str" cm="1">
        <f t="array" ref="E114">_FV(C114,"Instrument type",TRUE)</f>
        <v>Stock</v>
      </c>
      <c r="F114" s="7" cm="1">
        <f t="array" ref="F114">_FV(C114,"Price")</f>
        <v>55</v>
      </c>
      <c r="G114" s="7" cm="1">
        <f t="array" ref="G114">_FV(C114,"52 week high",TRUE)</f>
        <v>69.11</v>
      </c>
      <c r="H114" s="7" cm="1">
        <f t="array" ref="H114">_FV(C114,"52 week low",TRUE)</f>
        <v>51.73</v>
      </c>
      <c r="I114" s="11" cm="1">
        <f t="array" ref="I114">_FV(C114,"Change (%)",TRUE)</f>
        <v>2.5354000000000002E-2</v>
      </c>
      <c r="J114" s="12" cm="1">
        <f t="array" ref="J114">_FV(C114,"P/E",TRUE)</f>
        <v>18.410799999999998</v>
      </c>
      <c r="K114" s="13" cm="1">
        <f t="array" ref="K114">_FV(C114,"Volume average",TRUE)</f>
        <v>2469562</v>
      </c>
      <c r="L114" s="19" cm="1">
        <f t="array" ref="L114">_FV(Table1[[#This Row],[Ticker]],"Market cap",TRUE)</f>
        <v>137603400000</v>
      </c>
      <c r="M114" s="7">
        <f>Table1[[#This Row],[Price]]*Table1[[#This Row],[Volumn Average]]</f>
        <v>135825910</v>
      </c>
      <c r="N114" s="21" t="b">
        <v>0</v>
      </c>
    </row>
    <row r="115" spans="1:14" x14ac:dyDescent="0.25">
      <c r="A115" s="2">
        <v>91</v>
      </c>
      <c r="B115" s="1" t="s">
        <v>107</v>
      </c>
      <c r="C115" s="1" t="e" vm="91">
        <v>#VALUE!</v>
      </c>
      <c r="D115" s="1" t="str" cm="1">
        <f t="array" ref="D115">_FV(C115,"Industry")</f>
        <v>Metals &amp; Mining</v>
      </c>
      <c r="E115" s="1" t="str" cm="1">
        <f t="array" ref="E115">_FV(C115,"Instrument type",TRUE)</f>
        <v>Stock</v>
      </c>
      <c r="F115" s="7" cm="1">
        <f t="array" ref="F115">_FV(C115,"Price")</f>
        <v>10.635</v>
      </c>
      <c r="G115" s="7" cm="1">
        <f t="array" ref="G115">_FV(C115,"52 week high",TRUE)</f>
        <v>16.079999999999998</v>
      </c>
      <c r="H115" s="7" cm="1">
        <f t="array" ref="H115">_FV(C115,"52 week low",TRUE)</f>
        <v>9.66</v>
      </c>
      <c r="I115" s="11" cm="1">
        <f t="array" ref="I115">_FV(C115,"Change (%)",TRUE)</f>
        <v>2.4565999999999998E-2</v>
      </c>
      <c r="J115" s="12" cm="1">
        <f t="array" ref="J115">_FV(C115,"P/E",TRUE)</f>
        <v>5.1159999999999997</v>
      </c>
      <c r="K115" s="13" cm="1">
        <f t="array" ref="K115">_FV(C115,"Volume average",TRUE)</f>
        <v>29361817</v>
      </c>
      <c r="L115" s="19" cm="1">
        <f t="array" ref="L115">_FV(Table1[[#This Row],[Ticker]],"Market cap",TRUE)</f>
        <v>47395260000</v>
      </c>
      <c r="M115" s="7">
        <f>Table1[[#This Row],[Price]]*Table1[[#This Row],[Volumn Average]]</f>
        <v>312262923.79500002</v>
      </c>
      <c r="N115" s="21" t="b">
        <v>0</v>
      </c>
    </row>
    <row r="116" spans="1:14" x14ac:dyDescent="0.25">
      <c r="A116" s="2">
        <v>92</v>
      </c>
      <c r="B116" s="1" t="s">
        <v>108</v>
      </c>
      <c r="C116" s="1" t="e" vm="92">
        <v>#VALUE!</v>
      </c>
      <c r="D116" s="1" t="str" cm="1">
        <f t="array" ref="D116">_FV(C116,"Industry")</f>
        <v>Metals &amp; Mining</v>
      </c>
      <c r="E116" s="1" t="str" cm="1">
        <f t="array" ref="E116">_FV(C116,"Instrument type",TRUE)</f>
        <v>Stock</v>
      </c>
      <c r="F116" s="7" cm="1">
        <f t="array" ref="F116">_FV(C116,"Price")</f>
        <v>103.75</v>
      </c>
      <c r="G116" s="7" cm="1">
        <f t="array" ref="G116">_FV(C116,"52 week high",TRUE)</f>
        <v>129.06720000000001</v>
      </c>
      <c r="H116" s="7" cm="1">
        <f t="array" ref="H116">_FV(C116,"52 week low",TRUE)</f>
        <v>67.844200000000001</v>
      </c>
      <c r="I116" s="11" cm="1">
        <f t="array" ref="I116">_FV(C116,"Change (%)",TRUE)</f>
        <v>4.1619999999999999E-3</v>
      </c>
      <c r="J116" s="12" cm="1">
        <f t="array" ref="J116">_FV(C116,"P/E",TRUE)</f>
        <v>29.462700000000002</v>
      </c>
      <c r="K116" s="13" cm="1">
        <f t="array" ref="K116">_FV(C116,"Volume average",TRUE)</f>
        <v>1165060</v>
      </c>
      <c r="L116" s="19" cm="1">
        <f t="array" ref="L116">_FV(Table1[[#This Row],[Ticker]],"Market cap",TRUE)</f>
        <v>81499131750</v>
      </c>
      <c r="M116" s="7">
        <f>Table1[[#This Row],[Price]]*Table1[[#This Row],[Volumn Average]]</f>
        <v>120874975</v>
      </c>
      <c r="N116" s="21" t="b">
        <v>0</v>
      </c>
    </row>
    <row r="117" spans="1:14" x14ac:dyDescent="0.25">
      <c r="A117" s="2">
        <v>93</v>
      </c>
      <c r="B117" s="1" t="s">
        <v>109</v>
      </c>
      <c r="C117" s="1" t="e" vm="93">
        <v>#VALUE!</v>
      </c>
      <c r="D117" s="1" t="str" cm="1">
        <f t="array" ref="D117">_FV(C117,"Industry")</f>
        <v>Metals &amp; Mining</v>
      </c>
      <c r="E117" s="1" t="str" cm="1">
        <f t="array" ref="E117">_FV(C117,"Instrument type",TRUE)</f>
        <v>Stock</v>
      </c>
      <c r="F117" s="7" cm="1">
        <f t="array" ref="F117">_FV(C117,"Price")</f>
        <v>48.773699999999998</v>
      </c>
      <c r="G117" s="7" cm="1">
        <f t="array" ref="G117">_FV(C117,"52 week high",TRUE)</f>
        <v>55.13</v>
      </c>
      <c r="H117" s="7" cm="1">
        <f t="array" ref="H117">_FV(C117,"52 week low",TRUE)</f>
        <v>34.375</v>
      </c>
      <c r="I117" s="11" cm="1">
        <f t="array" ref="I117">_FV(C117,"Change (%)",TRUE)</f>
        <v>6.058E-3</v>
      </c>
      <c r="J117" s="12" cm="1">
        <f t="array" ref="J117">_FV(C117,"P/E",TRUE)</f>
        <v>9.4680999999999997</v>
      </c>
      <c r="K117" s="13" cm="1">
        <f t="array" ref="K117">_FV(C117,"Volume average",TRUE)</f>
        <v>3449508</v>
      </c>
      <c r="L117" s="20" cm="1">
        <f t="array" ref="L117">_FV(Table1[[#This Row],[Ticker]],"Market cap",TRUE)</f>
        <v>34266590000</v>
      </c>
      <c r="M117" s="7">
        <f>Table1[[#This Row],[Price]]*Table1[[#This Row],[Volumn Average]]</f>
        <v>168245268.3396</v>
      </c>
      <c r="N117" s="21" t="b">
        <v>0</v>
      </c>
    </row>
    <row r="118" spans="1:14" x14ac:dyDescent="0.25">
      <c r="A118" s="2">
        <v>94</v>
      </c>
      <c r="B118" s="1" t="s">
        <v>110</v>
      </c>
      <c r="C118" s="1" t="e" vm="94">
        <v>#VALUE!</v>
      </c>
      <c r="D118" s="1" t="str" cm="1">
        <f t="array" ref="D118">_FV(C118,"Industry")</f>
        <v>Metals &amp; Mining</v>
      </c>
      <c r="E118" s="1" t="str" cm="1">
        <f t="array" ref="E118">_FV(C118,"Instrument type",TRUE)</f>
        <v>Stock</v>
      </c>
      <c r="F118" s="8" cm="1">
        <f t="array" ref="F118">_FV(C118,"Price")</f>
        <v>16.760000000000002</v>
      </c>
      <c r="G118" s="8" cm="1">
        <f t="array" ref="G118">_FV(C118,"52 week high",TRUE)</f>
        <v>37.229999999999997</v>
      </c>
      <c r="H118" s="8" cm="1">
        <f t="array" ref="H118">_FV(C118,"52 week low",TRUE)</f>
        <v>9.31</v>
      </c>
      <c r="I118" s="11" cm="1">
        <f t="array" ref="I118">_FV(C118,"Change (%)",TRUE)</f>
        <v>3.5930000000000003E-3</v>
      </c>
      <c r="J118" s="12" cm="1">
        <f t="array" ref="J118">_FV(C118,"P/E",TRUE)</f>
        <v>0</v>
      </c>
      <c r="K118" s="13" cm="1">
        <f t="array" ref="K118">_FV(C118,"Volume average",TRUE)</f>
        <v>1343110</v>
      </c>
      <c r="L118" s="20" cm="1">
        <f t="array" ref="L118">_FV(Table1[[#This Row],[Ticker]],"Market cap",TRUE)</f>
        <v>13913950000</v>
      </c>
      <c r="M118" s="7">
        <f>Table1[[#This Row],[Price]]*Table1[[#This Row],[Volumn Average]]</f>
        <v>22510523.600000001</v>
      </c>
      <c r="N118" s="21" t="b">
        <v>0</v>
      </c>
    </row>
    <row r="119" spans="1:14" x14ac:dyDescent="0.25">
      <c r="A119" s="2">
        <v>95</v>
      </c>
      <c r="B119" s="1" t="s">
        <v>111</v>
      </c>
      <c r="C119" s="1" t="e" vm="95">
        <v>#VALUE!</v>
      </c>
      <c r="D119" s="1" t="str" cm="1">
        <f t="array" ref="D119">_FV(C119,"Industry")</f>
        <v>Metals &amp; Mining</v>
      </c>
      <c r="E119" s="1" t="str" cm="1">
        <f t="array" ref="E119">_FV(C119,"Instrument type",TRUE)</f>
        <v>Stock</v>
      </c>
      <c r="F119" s="8" cm="1">
        <f t="array" ref="F119">_FV(C119,"Price")</f>
        <v>13.285</v>
      </c>
      <c r="G119" s="8" cm="1">
        <f t="array" ref="G119">_FV(C119,"52 week high",TRUE)</f>
        <v>17.97</v>
      </c>
      <c r="H119" s="8" cm="1">
        <f t="array" ref="H119">_FV(C119,"52 week low",TRUE)</f>
        <v>8.18</v>
      </c>
      <c r="I119" s="11" cm="1">
        <f t="array" ref="I119">_FV(C119,"Change (%)",TRUE)</f>
        <v>-2.6279999999999997E-3</v>
      </c>
      <c r="J119" s="12" cm="1">
        <f t="array" ref="J119">_FV(C119,"P/E",TRUE)</f>
        <v>44.217799999999997</v>
      </c>
      <c r="K119" s="13" cm="1">
        <f t="array" ref="K119">_FV(C119,"Volume average",TRUE)</f>
        <v>1827260</v>
      </c>
      <c r="L119" s="20" cm="1">
        <f t="array" ref="L119">_FV(Table1[[#This Row],[Ticker]],"Market cap",TRUE)</f>
        <v>10334540000</v>
      </c>
      <c r="M119" s="7">
        <f>Table1[[#This Row],[Price]]*Table1[[#This Row],[Volumn Average]]</f>
        <v>24275149.100000001</v>
      </c>
      <c r="N119" s="21" t="b">
        <v>0</v>
      </c>
    </row>
    <row r="120" spans="1:14" x14ac:dyDescent="0.25">
      <c r="A120" s="2">
        <v>96</v>
      </c>
      <c r="B120" s="1" t="s">
        <v>112</v>
      </c>
      <c r="C120" s="1" t="e" vm="96">
        <v>#VALUE!</v>
      </c>
      <c r="D120" s="1" t="str" cm="1">
        <f t="array" ref="D120">_FV(C120,"Industry")</f>
        <v>Metals &amp; Mining</v>
      </c>
      <c r="E120" s="1" t="str" cm="1">
        <f t="array" ref="E120">_FV(C120,"Instrument type",TRUE)</f>
        <v>Stock</v>
      </c>
      <c r="F120" s="8" cm="1">
        <f t="array" ref="F120">_FV(C120,"Price")</f>
        <v>10.78</v>
      </c>
      <c r="G120" s="8" cm="1">
        <f t="array" ref="G120">_FV(C120,"52 week high",TRUE)</f>
        <v>14.33</v>
      </c>
      <c r="H120" s="8" cm="1">
        <f t="array" ref="H120">_FV(C120,"52 week low",TRUE)</f>
        <v>5.4550000000000001</v>
      </c>
      <c r="I120" s="11" cm="1">
        <f t="array" ref="I120">_FV(C120,"Change (%)",TRUE)</f>
        <v>0</v>
      </c>
      <c r="J120" s="12" cm="1">
        <f t="array" ref="J120">_FV(C120,"P/E",TRUE)</f>
        <v>33.724899999999998</v>
      </c>
      <c r="K120" s="13" cm="1">
        <f t="array" ref="K120">_FV(C120,"Volume average",TRUE)</f>
        <v>1635310</v>
      </c>
      <c r="L120" s="20" cm="1">
        <f t="array" ref="L120">_FV(Table1[[#This Row],[Ticker]],"Market cap",TRUE)</f>
        <v>4238054000</v>
      </c>
      <c r="M120" s="7">
        <f>Table1[[#This Row],[Price]]*Table1[[#This Row],[Volumn Average]]</f>
        <v>17628641.800000001</v>
      </c>
      <c r="N120" s="21" t="b">
        <v>0</v>
      </c>
    </row>
    <row r="121" spans="1:14" x14ac:dyDescent="0.25">
      <c r="A121" s="2">
        <v>97</v>
      </c>
      <c r="B121" s="1" t="s">
        <v>113</v>
      </c>
      <c r="C121" s="1" t="e" vm="97">
        <v>#VALUE!</v>
      </c>
      <c r="D121" s="1" t="str" cm="1">
        <f t="array" ref="D121">_FV(C121,"Industry")</f>
        <v>Metals &amp; Mining</v>
      </c>
      <c r="E121" s="1" t="str" cm="1">
        <f t="array" ref="E121">_FV(C121,"Instrument type",TRUE)</f>
        <v>Stock</v>
      </c>
      <c r="F121" s="8" cm="1">
        <f t="array" ref="F121">_FV(C121,"Price")</f>
        <v>17.97</v>
      </c>
      <c r="G121" s="8" cm="1">
        <f t="array" ref="G121">_FV(C121,"52 week high",TRUE)</f>
        <v>21.32</v>
      </c>
      <c r="H121" s="8" cm="1">
        <f t="array" ref="H121">_FV(C121,"52 week low",TRUE)</f>
        <v>9.89</v>
      </c>
      <c r="I121" s="11" cm="1">
        <f t="array" ref="I121">_FV(C121,"Change (%)",TRUE)</f>
        <v>1.0685999999999999E-2</v>
      </c>
      <c r="J121" s="12" cm="1">
        <f t="array" ref="J121">_FV(C121,"P/E",TRUE)</f>
        <v>115.401</v>
      </c>
      <c r="K121" s="13" cm="1">
        <f t="array" ref="K121">_FV(C121,"Volume average",TRUE)</f>
        <v>2092400</v>
      </c>
      <c r="L121" s="20" cm="1">
        <f t="array" ref="L121">_FV(Table1[[#This Row],[Ticker]],"Market cap",TRUE)</f>
        <v>23965460000</v>
      </c>
      <c r="M121" s="7">
        <f>Table1[[#This Row],[Price]]*Table1[[#This Row],[Volumn Average]]</f>
        <v>37600428</v>
      </c>
      <c r="N121" s="21" t="b">
        <v>0</v>
      </c>
    </row>
    <row r="122" spans="1:14" x14ac:dyDescent="0.25">
      <c r="A122" s="2">
        <v>98</v>
      </c>
      <c r="B122" s="1" t="s">
        <v>114</v>
      </c>
      <c r="C122" s="1" t="s">
        <v>115</v>
      </c>
      <c r="D122" s="1" t="e" cm="1" vm="98">
        <f t="array" ref="D122">_FV(C122,"Industry")</f>
        <v>#VALUE!</v>
      </c>
      <c r="E122" s="1" t="e" cm="1" vm="99">
        <f t="array" ref="E122">_FV(C122,"Instrument type",TRUE)</f>
        <v>#VALUE!</v>
      </c>
      <c r="F122" s="5" t="e" cm="1" vm="100">
        <f t="array" ref="F122">_FV(C122,"Price")</f>
        <v>#VALUE!</v>
      </c>
      <c r="G122" s="5" t="e" cm="1" vm="101">
        <f t="array" ref="G122">_FV(C122,"52 week high",TRUE)</f>
        <v>#VALUE!</v>
      </c>
      <c r="H122" s="5" t="e" cm="1" vm="102">
        <f t="array" ref="H122">_FV(C122,"52 week low",TRUE)</f>
        <v>#VALUE!</v>
      </c>
      <c r="I122" s="5" t="e" cm="1" vm="103">
        <f t="array" ref="I122">_FV(C122,"Change (%)",TRUE)</f>
        <v>#VALUE!</v>
      </c>
      <c r="J122" s="5" t="e" cm="1" vm="17">
        <f t="array" ref="J122">_FV(C122,"P/E",TRUE)</f>
        <v>#VALUE!</v>
      </c>
      <c r="K122" s="5" t="e" cm="1" vm="104">
        <f t="array" ref="K122">_FV(C122,"Volume average",TRUE)</f>
        <v>#VALUE!</v>
      </c>
      <c r="L122" s="5" t="e" cm="1" vm="105">
        <f t="array" ref="L122">_FV(Table1[[#This Row],[Ticker]],"Market cap",TRUE)</f>
        <v>#VALUE!</v>
      </c>
      <c r="M122" s="7" t="e" vm="106">
        <f>Table1[[#This Row],[Price]]*Table1[[#This Row],[Volumn Average]]</f>
        <v>#VALUE!</v>
      </c>
      <c r="N122" s="21" t="b">
        <v>0</v>
      </c>
    </row>
    <row r="123" spans="1:14" x14ac:dyDescent="0.25">
      <c r="A123" s="2">
        <v>99</v>
      </c>
      <c r="B123" s="1" t="s">
        <v>92</v>
      </c>
      <c r="C123" s="1" t="e" vm="76">
        <v>#VALUE!</v>
      </c>
      <c r="D123" s="1" t="str" cm="1">
        <f t="array" ref="D123">_FV(C123,"Industry")</f>
        <v>Metals &amp; Mining</v>
      </c>
      <c r="E123" s="1" t="str" cm="1">
        <f t="array" ref="E123">_FV(C123,"Instrument type",TRUE)</f>
        <v>Stock</v>
      </c>
      <c r="F123" s="7" cm="1">
        <f t="array" ref="F123">_FV(C123,"Price")</f>
        <v>43.585000000000001</v>
      </c>
      <c r="G123" s="7" cm="1">
        <f t="array" ref="G123">_FV(C123,"52 week high",TRUE)</f>
        <v>55.234999999999999</v>
      </c>
      <c r="H123" s="7" cm="1">
        <f t="array" ref="H123">_FV(C123,"52 week low",TRUE)</f>
        <v>32.825000000000003</v>
      </c>
      <c r="I123" s="11" cm="1">
        <f t="array" ref="I123">_FV(C123,"Change (%)",TRUE)</f>
        <v>1.263E-3</v>
      </c>
      <c r="J123" s="12" cm="1">
        <f t="array" ref="J123">_FV(C123,"P/E",TRUE)</f>
        <v>32.650500000000001</v>
      </c>
      <c r="K123" s="13" cm="1">
        <f t="array" ref="K123">_FV(C123,"Volume average",TRUE)</f>
        <v>12745530</v>
      </c>
      <c r="L123" s="19" cm="1">
        <f t="array" ref="L123">_FV(Table1[[#This Row],[Ticker]],"Market cap",TRUE)</f>
        <v>62625368760</v>
      </c>
      <c r="M123" s="7">
        <f>Table1[[#This Row],[Price]]*Table1[[#This Row],[Volumn Average]]</f>
        <v>555513925.04999995</v>
      </c>
      <c r="N123" s="21" t="b">
        <v>0</v>
      </c>
    </row>
    <row r="124" spans="1:14" x14ac:dyDescent="0.25">
      <c r="A124" s="2">
        <v>100</v>
      </c>
      <c r="B124" s="1" t="s">
        <v>93</v>
      </c>
      <c r="C124" s="1" t="e" vm="77">
        <v>#VALUE!</v>
      </c>
      <c r="D124" s="1" t="str" cm="1">
        <f t="array" ref="D124">_FV(C124,"Industry")</f>
        <v>Metals &amp; Mining</v>
      </c>
      <c r="E124" s="1" t="str" cm="1">
        <f t="array" ref="E124">_FV(C124,"Instrument type",TRUE)</f>
        <v>Stock</v>
      </c>
      <c r="F124" s="7" cm="1">
        <f t="array" ref="F124">_FV(C124,"Price")</f>
        <v>51.135800000000003</v>
      </c>
      <c r="G124" s="7" cm="1">
        <f t="array" ref="G124">_FV(C124,"52 week high",TRUE)</f>
        <v>52.07</v>
      </c>
      <c r="H124" s="7" cm="1">
        <f t="array" ref="H124">_FV(C124,"52 week low",TRUE)</f>
        <v>29.42</v>
      </c>
      <c r="I124" s="11" cm="1">
        <f t="array" ref="I124">_FV(C124,"Change (%)",TRUE)</f>
        <v>-6.1070000000000004E-3</v>
      </c>
      <c r="J124" s="5" t="e" cm="1" vm="17">
        <f t="array" ref="J124">_FV(C124,"P/E",TRUE)</f>
        <v>#VALUE!</v>
      </c>
      <c r="K124" s="13" cm="1">
        <f t="array" ref="K124">_FV(C124,"Volume average",TRUE)</f>
        <v>7639503</v>
      </c>
      <c r="L124" s="19" cm="1">
        <f t="array" ref="L124">_FV(Table1[[#This Row],[Ticker]],"Market cap",TRUE)</f>
        <v>58674699858</v>
      </c>
      <c r="M124" s="7">
        <f>Table1[[#This Row],[Price]]*Table1[[#This Row],[Volumn Average]]</f>
        <v>390652097.50740004</v>
      </c>
      <c r="N124" s="21" t="b">
        <v>0</v>
      </c>
    </row>
    <row r="125" spans="1:14" x14ac:dyDescent="0.25">
      <c r="A125" s="2" t="s">
        <v>116</v>
      </c>
      <c r="B125" s="1" t="s">
        <v>117</v>
      </c>
      <c r="C125" s="1" t="e" vm="107">
        <v>#VALUE!</v>
      </c>
      <c r="D125" s="1" t="e" cm="1" vm="98">
        <f t="array" ref="D125">_FV(C125,"Industry")</f>
        <v>#VALUE!</v>
      </c>
      <c r="E125" s="1" t="str" cm="1">
        <f t="array" ref="E125">_FV(C125,"Instrument type",TRUE)</f>
        <v>Index</v>
      </c>
      <c r="F125" s="7" cm="1">
        <f t="array" ref="F125">_FV(C125,"Price")</f>
        <v>40826.550000000003</v>
      </c>
      <c r="G125" s="7" cm="1">
        <f t="array" ref="G125">_FV(C125,"52 week high",TRUE)</f>
        <v>41376</v>
      </c>
      <c r="H125" s="7" cm="1">
        <f t="array" ref="H125">_FV(C125,"52 week low",TRUE)</f>
        <v>32327.200000000001</v>
      </c>
      <c r="I125" s="11" cm="1">
        <f t="array" ref="I125">_FV(C125,"Change (%)",TRUE)</f>
        <v>-2.062E-4</v>
      </c>
      <c r="J125" s="5" t="e" cm="1" vm="17">
        <f t="array" ref="J125">_FV(C125,"P/E",TRUE)</f>
        <v>#VALUE!</v>
      </c>
      <c r="K125" s="13" t="e" cm="1" vm="104">
        <f t="array" ref="K125">_FV(C125,"Volume average",TRUE)</f>
        <v>#VALUE!</v>
      </c>
      <c r="L125" s="5" t="e" cm="1" vm="105">
        <f t="array" ref="L125">_FV(Table1[[#This Row],[Ticker]],"Market cap",TRUE)</f>
        <v>#VALUE!</v>
      </c>
      <c r="M125" s="7" t="e" vm="106">
        <f>Table1[[#This Row],[Price]]*Table1[[#This Row],[Volumn Average]]</f>
        <v>#VALUE!</v>
      </c>
      <c r="N125" s="21" t="b">
        <v>0</v>
      </c>
    </row>
  </sheetData>
  <mergeCells count="1">
    <mergeCell ref="D23:L23"/>
  </mergeCells>
  <phoneticPr fontId="1" type="noConversion"/>
  <conditionalFormatting sqref="I25:I125">
    <cfRule type="colorScale" priority="1">
      <colorScale>
        <cfvo type="min"/>
        <cfvo type="percentile" val="50"/>
        <cfvo type="max"/>
        <color rgb="FFF8696B"/>
        <color rgb="FFFCFCFF"/>
        <color rgb="FF63BE7B"/>
      </colorScale>
    </cfRule>
  </conditionalFormatting>
  <pageMargins left="0.7" right="0.7" top="0.75" bottom="0.75" header="0.3" footer="0.3"/>
  <pageSetup paperSize="9" orientation="portrait" r:id="rId1"/>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US Stock Watcher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Keith Kong</cp:lastModifiedBy>
  <cp:revision/>
  <dcterms:created xsi:type="dcterms:W3CDTF">2024-08-20T13:01:07Z</dcterms:created>
  <dcterms:modified xsi:type="dcterms:W3CDTF">2024-08-21T14:19:44Z</dcterms:modified>
  <cp:category/>
  <cp:contentStatus/>
</cp:coreProperties>
</file>